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MOBILIARIA\FORMATOS - CONTRATOS - COMUNICADOS - OTROS\FORMATOS\"/>
    </mc:Choice>
  </mc:AlternateContent>
  <xr:revisionPtr revIDLastSave="0" documentId="13_ncr:1_{F54657C4-6DAD-4F18-A574-8B219E63E5C0}" xr6:coauthVersionLast="47" xr6:coauthVersionMax="47" xr10:uidLastSave="{00000000-0000-0000-0000-000000000000}"/>
  <workbookProtection workbookPassword="F186" lockStructure="1"/>
  <bookViews>
    <workbookView xWindow="-120" yWindow="-120" windowWidth="29040" windowHeight="15840" xr2:uid="{8CD612B7-AFDE-44D9-B8AC-93367DB0C5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E40" i="1"/>
  <c r="H40" i="1" s="1"/>
  <c r="G44" i="1" s="1"/>
  <c r="H59" i="1"/>
  <c r="E56" i="1"/>
  <c r="C47" i="1"/>
  <c r="F56" i="1"/>
  <c r="H56" i="1" s="1"/>
  <c r="C51" i="1"/>
  <c r="D59" i="1" s="1"/>
  <c r="D51" i="1"/>
  <c r="E59" i="1" s="1"/>
  <c r="B51" i="1"/>
  <c r="G56" i="1" s="1"/>
  <c r="G42" i="1" l="1"/>
  <c r="F51" i="1"/>
  <c r="F40" i="1"/>
  <c r="G43" i="1" s="1"/>
  <c r="D40" i="1"/>
  <c r="D56" i="1"/>
  <c r="C56" i="1" s="1"/>
  <c r="D64" i="1" s="1"/>
  <c r="G46" i="1" l="1"/>
  <c r="D67" i="1" s="1"/>
  <c r="G40" i="1"/>
  <c r="G45" i="1" s="1"/>
  <c r="D63" i="1" s="1"/>
  <c r="D65" i="1" s="1"/>
  <c r="D42" i="1" l="1"/>
  <c r="D45" i="1"/>
  <c r="D46" i="1"/>
  <c r="D43" i="1"/>
  <c r="D44" i="1"/>
  <c r="D47" i="1" l="1"/>
  <c r="F59" i="1"/>
  <c r="G59" i="1" s="1"/>
  <c r="C59" i="1" s="1"/>
  <c r="C61" i="1" s="1"/>
</calcChain>
</file>

<file path=xl/sharedStrings.xml><?xml version="1.0" encoding="utf-8"?>
<sst xmlns="http://schemas.openxmlformats.org/spreadsheetml/2006/main" count="90" uniqueCount="83">
  <si>
    <t>Retefuente Venta</t>
  </si>
  <si>
    <t>Gobernacion</t>
  </si>
  <si>
    <t>Instrumentos Publicos</t>
  </si>
  <si>
    <t>Comision Venta</t>
  </si>
  <si>
    <t>TOTAL GASTOS</t>
  </si>
  <si>
    <t>Nit. 901.110.630-0</t>
  </si>
  <si>
    <t>Direccion: Cra. 14 #38-31 Piso 2</t>
  </si>
  <si>
    <t xml:space="preserve">VENDEDOR: </t>
  </si>
  <si>
    <t>COMPRADOR</t>
  </si>
  <si>
    <t>CONCEPTOS</t>
  </si>
  <si>
    <t>LIQUIDADOR DE VENTAS:  GASTOS, IMPUESTOS Y COMISIONES</t>
  </si>
  <si>
    <t>VALOR REFERENCIA</t>
  </si>
  <si>
    <t>Valor Referencia</t>
  </si>
  <si>
    <t>Comisiones</t>
  </si>
  <si>
    <t>INMOBILIARIA METRORENTAR S.A.S.</t>
  </si>
  <si>
    <t>Telefono: (604) 7890784 Cels: 3041281278-3041603137-3102577143</t>
  </si>
  <si>
    <t>Email: servicioalcliente@metrorentar.com</t>
  </si>
  <si>
    <t>Gastos Notariales: Gastos Iguales 50% y 50%</t>
  </si>
  <si>
    <t>Retefuente</t>
  </si>
  <si>
    <t>Valor</t>
  </si>
  <si>
    <t xml:space="preserve">Valor </t>
  </si>
  <si>
    <t xml:space="preserve">Recibe Neto Total Vendedor: </t>
  </si>
  <si>
    <t>Otros Gastos Notariales Vendedor</t>
  </si>
  <si>
    <t>Otros Gastos Notariales Comprador</t>
  </si>
  <si>
    <t>Otros Gastos Instrumentos Publicos Vendedor</t>
  </si>
  <si>
    <t>Otros Gastos Instrumentos Publicos Comprador</t>
  </si>
  <si>
    <t>Notariales 50/50</t>
  </si>
  <si>
    <t>Notariales 50% u Otros</t>
  </si>
  <si>
    <t>Otros Gastos Gobernacion Vendedor</t>
  </si>
  <si>
    <t>Otros Gastos Gobernacion Comprador</t>
  </si>
  <si>
    <t>Sistematizacion 2%</t>
  </si>
  <si>
    <t>Certificado de Tradicion</t>
  </si>
  <si>
    <t>Certificado de Tradiccion y Libertad Comprador</t>
  </si>
  <si>
    <t>Comision Corretaje</t>
  </si>
  <si>
    <t>IVA comision Corretaje</t>
  </si>
  <si>
    <t>TOTAL (comis+IVA) Corretaje</t>
  </si>
  <si>
    <t>Retefuente Correjae 11%</t>
  </si>
  <si>
    <t>Subtotal Bruto Vendedor</t>
  </si>
  <si>
    <t>Retefuente 11%</t>
  </si>
  <si>
    <t>TOTAL BRUTO VENDEDOR</t>
  </si>
  <si>
    <t>SUBTOTAL BRUTO</t>
  </si>
  <si>
    <t>IVA Corretaje 19%</t>
  </si>
  <si>
    <t>Aplica si se cobra IVA 19% y el vendedor es agenten de retencion</t>
  </si>
  <si>
    <t>Aplica si nos hacen retefuente del 11% comision corretaje</t>
  </si>
  <si>
    <t>aplica el 2,5 si el valor de la venta excede de $760,079,999</t>
  </si>
  <si>
    <t>Valor Venta Catastral</t>
  </si>
  <si>
    <t>Valor Venta Comercial:</t>
  </si>
  <si>
    <t>Valor referente para tasar comision venta corretaje</t>
  </si>
  <si>
    <t>DATOS  DE LA VENTA</t>
  </si>
  <si>
    <t>RESUMEN DE GASTOS DE VENTA NOTARIALES Y REGISTROS (VALOR CATASTRAL BIEN RAIZ)</t>
  </si>
  <si>
    <t>DISTRIBUCION DE GASTOS VENTA NOTARIALES, REGISTROS Y OTROS (VALOR CATASTRAL BIEN RAIZ)</t>
  </si>
  <si>
    <t>VALORES COMISION CORRETAJE VENTA (VALOR COMERCIAL BIEN RAIZ)</t>
  </si>
  <si>
    <t>DATOS CALCULAR COMISION INMOBILIARIA (VALOR COMERCIAL BIEN RAIZ)</t>
  </si>
  <si>
    <t>Impuestos Venta (valor comercial)</t>
  </si>
  <si>
    <t>Referencia (Valor comercial)</t>
  </si>
  <si>
    <t>DISTRIBUCION DE COMISIONES INTERVINIENTES (Valor Comercial)</t>
  </si>
  <si>
    <t xml:space="preserve">FECHA: </t>
  </si>
  <si>
    <t xml:space="preserve">Nombre y Apellidos: </t>
  </si>
  <si>
    <t xml:space="preserve">Codigo Inmueble: </t>
  </si>
  <si>
    <t xml:space="preserve">Asesor: </t>
  </si>
  <si>
    <t xml:space="preserve">Direccion Inmueble: </t>
  </si>
  <si>
    <t>Referentes valores en ROJO</t>
  </si>
  <si>
    <r>
      <t xml:space="preserve">Gastos Gobernacion </t>
    </r>
    <r>
      <rPr>
        <b/>
        <sz val="22"/>
        <color rgb="FFFF0000"/>
        <rFont val="Calibri"/>
        <family val="2"/>
        <scheme val="minor"/>
      </rPr>
      <t>1%</t>
    </r>
    <r>
      <rPr>
        <b/>
        <sz val="22"/>
        <color theme="1"/>
        <rFont val="Calibri"/>
        <family val="2"/>
        <scheme val="minor"/>
      </rPr>
      <t xml:space="preserve"> venta</t>
    </r>
  </si>
  <si>
    <r>
      <t xml:space="preserve">Gastos Intrumentos Publicos </t>
    </r>
    <r>
      <rPr>
        <b/>
        <sz val="22"/>
        <color rgb="FFFF0000"/>
        <rFont val="Calibri"/>
        <family val="2"/>
        <scheme val="minor"/>
      </rPr>
      <t>0.668%</t>
    </r>
    <r>
      <rPr>
        <b/>
        <sz val="22"/>
        <color theme="1"/>
        <rFont val="Calibri"/>
        <family val="2"/>
        <scheme val="minor"/>
      </rPr>
      <t xml:space="preserve"> (Monteria)</t>
    </r>
  </si>
  <si>
    <r>
      <t xml:space="preserve">Sistematizacion supernotariado Vendedor </t>
    </r>
    <r>
      <rPr>
        <b/>
        <sz val="22"/>
        <color rgb="FFFF0000"/>
        <rFont val="Calibri"/>
        <family val="2"/>
        <scheme val="minor"/>
      </rPr>
      <t>2%</t>
    </r>
  </si>
  <si>
    <r>
      <t xml:space="preserve">Sistematizacion supernotariado Comprador </t>
    </r>
    <r>
      <rPr>
        <b/>
        <sz val="22"/>
        <color rgb="FFFF0000"/>
        <rFont val="Calibri"/>
        <family val="2"/>
        <scheme val="minor"/>
      </rPr>
      <t>2%</t>
    </r>
  </si>
  <si>
    <r>
      <t xml:space="preserve">Retefuente Comision Corretaje </t>
    </r>
    <r>
      <rPr>
        <b/>
        <sz val="22"/>
        <color rgb="FFFF0000"/>
        <rFont val="Calibri"/>
        <family val="2"/>
        <scheme val="minor"/>
      </rPr>
      <t>11%</t>
    </r>
  </si>
  <si>
    <r>
      <t xml:space="preserve">Comision Venta Inmobil. </t>
    </r>
    <r>
      <rPr>
        <b/>
        <sz val="22"/>
        <color rgb="FFFF0000"/>
        <rFont val="Calibri"/>
        <family val="2"/>
        <scheme val="minor"/>
      </rPr>
      <t>3%</t>
    </r>
    <r>
      <rPr>
        <b/>
        <sz val="22"/>
        <color theme="1"/>
        <rFont val="Calibri"/>
        <family val="2"/>
        <scheme val="minor"/>
      </rPr>
      <t xml:space="preserve"> minima</t>
    </r>
  </si>
  <si>
    <r>
      <t xml:space="preserve">Comision Agente Inmob. Negocio </t>
    </r>
    <r>
      <rPr>
        <b/>
        <sz val="22"/>
        <color rgb="FFFF0000"/>
        <rFont val="Calibri"/>
        <family val="2"/>
        <scheme val="minor"/>
      </rPr>
      <t>22%</t>
    </r>
  </si>
  <si>
    <r>
      <t xml:space="preserve">Comision Personal Interno </t>
    </r>
    <r>
      <rPr>
        <b/>
        <sz val="22"/>
        <color rgb="FFFF0000"/>
        <rFont val="Calibri"/>
        <family val="2"/>
        <scheme val="minor"/>
      </rPr>
      <t>6%</t>
    </r>
  </si>
  <si>
    <r>
      <t xml:space="preserve">Captador Inmueble </t>
    </r>
    <r>
      <rPr>
        <b/>
        <sz val="22"/>
        <color rgb="FFFF0000"/>
        <rFont val="Calibri"/>
        <family val="2"/>
        <scheme val="minor"/>
      </rPr>
      <t>10%</t>
    </r>
  </si>
  <si>
    <r>
      <t xml:space="preserve">Comision Gerente </t>
    </r>
    <r>
      <rPr>
        <b/>
        <sz val="22"/>
        <color rgb="FFFF0000"/>
        <rFont val="Calibri"/>
        <family val="2"/>
        <scheme val="minor"/>
      </rPr>
      <t>12%</t>
    </r>
  </si>
  <si>
    <r>
      <t xml:space="preserve">Comision Inmobiliaria </t>
    </r>
    <r>
      <rPr>
        <b/>
        <sz val="22"/>
        <color rgb="FFFF0000"/>
        <rFont val="Calibri"/>
        <family val="2"/>
        <scheme val="minor"/>
      </rPr>
      <t>50%</t>
    </r>
  </si>
  <si>
    <r>
      <t xml:space="preserve">TOTAL </t>
    </r>
    <r>
      <rPr>
        <b/>
        <sz val="22"/>
        <color rgb="FFFF0000"/>
        <rFont val="Calibri"/>
        <family val="2"/>
        <scheme val="minor"/>
      </rPr>
      <t>100%</t>
    </r>
  </si>
  <si>
    <r>
      <t xml:space="preserve">IVA  Comision Corretaje </t>
    </r>
    <r>
      <rPr>
        <b/>
        <sz val="22"/>
        <color rgb="FFFF0000"/>
        <rFont val="Calibri"/>
        <family val="2"/>
        <scheme val="minor"/>
      </rPr>
      <t>19%</t>
    </r>
  </si>
  <si>
    <r>
      <t xml:space="preserve">Retefuente Venta Notaria </t>
    </r>
    <r>
      <rPr>
        <b/>
        <sz val="22"/>
        <color rgb="FFFF0000"/>
        <rFont val="Calibri"/>
        <family val="2"/>
        <scheme val="minor"/>
      </rPr>
      <t>1% o 2,5%</t>
    </r>
  </si>
  <si>
    <t>Pago certificado Obligatorio Comprador ($18,000 valor actual)</t>
  </si>
  <si>
    <t>CELDAS AMARILLAS LLENAR OBLIGATORIAS</t>
  </si>
  <si>
    <t>Valor referente para la transferencia de la propiedad al comprador Notaria y otros</t>
  </si>
  <si>
    <t>COMISION + IMPUESTOS</t>
  </si>
  <si>
    <t>Total Gastos Vendedor</t>
  </si>
  <si>
    <t>Total Comision Corretaje</t>
  </si>
  <si>
    <t>TOTAL A DESCONTAR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</si>
</sst>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.0%"/>
    <numFmt numFmtId="167" formatCode="0.000%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164" fontId="10" fillId="0" borderId="0" xfId="0" applyNumberFormat="1" applyFont="1" applyProtection="1">
      <protection hidden="1"/>
    </xf>
    <xf numFmtId="0" fontId="9" fillId="0" borderId="4" xfId="0" applyFont="1" applyBorder="1" applyProtection="1">
      <protection hidden="1"/>
    </xf>
    <xf numFmtId="0" fontId="8" fillId="0" borderId="15" xfId="0" applyFont="1" applyBorder="1" applyAlignment="1" applyProtection="1">
      <alignment horizontal="left"/>
      <protection hidden="1"/>
    </xf>
    <xf numFmtId="0" fontId="8" fillId="0" borderId="19" xfId="0" applyFont="1" applyBorder="1" applyAlignment="1" applyProtection="1">
      <alignment horizontal="left"/>
      <protection hidden="1"/>
    </xf>
    <xf numFmtId="0" fontId="1" fillId="0" borderId="0" xfId="0" applyFont="1" applyBorder="1" applyProtection="1">
      <protection hidden="1"/>
    </xf>
    <xf numFmtId="14" fontId="3" fillId="0" borderId="0" xfId="0" applyNumberFormat="1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5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5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14" fillId="0" borderId="0" xfId="0" applyFont="1" applyBorder="1" applyProtection="1">
      <protection hidden="1"/>
    </xf>
    <xf numFmtId="0" fontId="14" fillId="0" borderId="5" xfId="0" applyFont="1" applyBorder="1" applyProtection="1">
      <protection hidden="1"/>
    </xf>
    <xf numFmtId="164" fontId="5" fillId="0" borderId="0" xfId="0" applyNumberFormat="1" applyFont="1" applyBorder="1" applyProtection="1">
      <protection hidden="1"/>
    </xf>
    <xf numFmtId="164" fontId="5" fillId="0" borderId="5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7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2" fillId="0" borderId="5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5" xfId="0" applyFont="1" applyBorder="1" applyProtection="1">
      <protection hidden="1"/>
    </xf>
    <xf numFmtId="0" fontId="0" fillId="0" borderId="22" xfId="0" applyBorder="1" applyProtection="1">
      <protection hidden="1"/>
    </xf>
    <xf numFmtId="0" fontId="19" fillId="0" borderId="17" xfId="0" applyFont="1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8" fillId="5" borderId="19" xfId="0" applyFont="1" applyFill="1" applyBorder="1" applyAlignment="1" applyProtection="1">
      <alignment horizontal="center"/>
      <protection hidden="1"/>
    </xf>
    <xf numFmtId="9" fontId="8" fillId="0" borderId="22" xfId="0" applyNumberFormat="1" applyFont="1" applyBorder="1" applyAlignment="1" applyProtection="1">
      <alignment horizontal="center"/>
      <protection hidden="1"/>
    </xf>
    <xf numFmtId="42" fontId="8" fillId="0" borderId="16" xfId="0" applyNumberFormat="1" applyFont="1" applyBorder="1" applyProtection="1">
      <protection hidden="1"/>
    </xf>
    <xf numFmtId="42" fontId="17" fillId="0" borderId="16" xfId="0" applyNumberFormat="1" applyFont="1" applyBorder="1" applyProtection="1">
      <protection hidden="1"/>
    </xf>
    <xf numFmtId="42" fontId="8" fillId="0" borderId="20" xfId="0" applyNumberFormat="1" applyFont="1" applyBorder="1" applyProtection="1">
      <protection hidden="1"/>
    </xf>
    <xf numFmtId="164" fontId="8" fillId="0" borderId="22" xfId="0" applyNumberFormat="1" applyFont="1" applyBorder="1" applyProtection="1">
      <protection hidden="1"/>
    </xf>
    <xf numFmtId="42" fontId="8" fillId="0" borderId="16" xfId="0" applyNumberFormat="1" applyFont="1" applyBorder="1" applyAlignment="1" applyProtection="1">
      <alignment horizontal="center"/>
      <protection locked="0"/>
    </xf>
    <xf numFmtId="164" fontId="16" fillId="5" borderId="22" xfId="0" applyNumberFormat="1" applyFont="1" applyFill="1" applyBorder="1" applyProtection="1">
      <protection hidden="1"/>
    </xf>
    <xf numFmtId="0" fontId="20" fillId="4" borderId="15" xfId="0" applyFont="1" applyFill="1" applyBorder="1" applyAlignment="1" applyProtection="1">
      <alignment horizontal="center"/>
      <protection hidden="1"/>
    </xf>
    <xf numFmtId="0" fontId="18" fillId="4" borderId="15" xfId="0" applyFont="1" applyFill="1" applyBorder="1" applyAlignment="1" applyProtection="1">
      <alignment horizontal="center"/>
      <protection hidden="1"/>
    </xf>
    <xf numFmtId="0" fontId="8" fillId="4" borderId="11" xfId="0" applyFont="1" applyFill="1" applyBorder="1" applyAlignment="1" applyProtection="1">
      <alignment horizontal="center"/>
      <protection hidden="1"/>
    </xf>
    <xf numFmtId="0" fontId="8" fillId="4" borderId="16" xfId="0" applyFont="1" applyFill="1" applyBorder="1" applyAlignment="1" applyProtection="1">
      <alignment horizontal="center"/>
      <protection hidden="1"/>
    </xf>
    <xf numFmtId="164" fontId="8" fillId="0" borderId="19" xfId="0" applyNumberFormat="1" applyFont="1" applyBorder="1" applyProtection="1">
      <protection hidden="1"/>
    </xf>
    <xf numFmtId="164" fontId="11" fillId="6" borderId="16" xfId="0" applyNumberFormat="1" applyFont="1" applyFill="1" applyBorder="1" applyProtection="1">
      <protection locked="0"/>
    </xf>
    <xf numFmtId="164" fontId="8" fillId="6" borderId="16" xfId="0" applyNumberFormat="1" applyFont="1" applyFill="1" applyBorder="1" applyAlignment="1" applyProtection="1">
      <alignment horizontal="center"/>
      <protection locked="0"/>
    </xf>
    <xf numFmtId="166" fontId="8" fillId="6" borderId="20" xfId="0" applyNumberFormat="1" applyFont="1" applyFill="1" applyBorder="1" applyAlignment="1" applyProtection="1">
      <alignment horizontal="center"/>
      <protection locked="0"/>
    </xf>
    <xf numFmtId="166" fontId="8" fillId="0" borderId="16" xfId="0" applyNumberFormat="1" applyFont="1" applyBorder="1" applyAlignment="1" applyProtection="1">
      <alignment horizontal="center"/>
      <protection hidden="1"/>
    </xf>
    <xf numFmtId="9" fontId="8" fillId="0" borderId="16" xfId="0" applyNumberFormat="1" applyFont="1" applyBorder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164" fontId="8" fillId="0" borderId="11" xfId="0" applyNumberFormat="1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20" xfId="0" applyBorder="1" applyProtection="1">
      <protection hidden="1"/>
    </xf>
    <xf numFmtId="0" fontId="8" fillId="9" borderId="11" xfId="0" applyFont="1" applyFill="1" applyBorder="1" applyAlignment="1" applyProtection="1">
      <alignment horizontal="center"/>
      <protection hidden="1"/>
    </xf>
    <xf numFmtId="0" fontId="8" fillId="9" borderId="22" xfId="0" applyFont="1" applyFill="1" applyBorder="1" applyAlignment="1" applyProtection="1">
      <alignment horizontal="center"/>
      <protection hidden="1"/>
    </xf>
    <xf numFmtId="42" fontId="8" fillId="0" borderId="22" xfId="0" applyNumberFormat="1" applyFont="1" applyBorder="1" applyProtection="1">
      <protection hidden="1"/>
    </xf>
    <xf numFmtId="0" fontId="1" fillId="0" borderId="0" xfId="0" applyFont="1" applyBorder="1" applyAlignment="1" applyProtection="1">
      <protection hidden="1"/>
    </xf>
    <xf numFmtId="0" fontId="8" fillId="0" borderId="23" xfId="0" applyFont="1" applyBorder="1" applyAlignment="1" applyProtection="1">
      <alignment horizontal="left"/>
      <protection hidden="1"/>
    </xf>
    <xf numFmtId="10" fontId="8" fillId="0" borderId="27" xfId="0" applyNumberFormat="1" applyFont="1" applyBorder="1" applyAlignment="1" applyProtection="1">
      <alignment horizontal="center"/>
      <protection hidden="1"/>
    </xf>
    <xf numFmtId="44" fontId="8" fillId="0" borderId="28" xfId="0" applyNumberFormat="1" applyFont="1" applyBorder="1" applyProtection="1"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Alignment="1" applyProtection="1">
      <alignment horizontal="center"/>
      <protection hidden="1"/>
    </xf>
    <xf numFmtId="164" fontId="8" fillId="0" borderId="4" xfId="0" applyNumberFormat="1" applyFont="1" applyBorder="1" applyProtection="1">
      <protection hidden="1"/>
    </xf>
    <xf numFmtId="164" fontId="8" fillId="0" borderId="0" xfId="0" applyNumberFormat="1" applyFont="1" applyBorder="1" applyProtection="1">
      <protection hidden="1"/>
    </xf>
    <xf numFmtId="164" fontId="19" fillId="0" borderId="20" xfId="0" applyNumberFormat="1" applyFont="1" applyBorder="1" applyAlignment="1" applyProtection="1">
      <alignment horizontal="center"/>
      <protection hidden="1"/>
    </xf>
    <xf numFmtId="164" fontId="19" fillId="3" borderId="16" xfId="0" applyNumberFormat="1" applyFont="1" applyFill="1" applyBorder="1" applyAlignment="1" applyProtection="1">
      <alignment horizontal="center"/>
      <protection hidden="1"/>
    </xf>
    <xf numFmtId="0" fontId="8" fillId="8" borderId="15" xfId="0" applyFont="1" applyFill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10" borderId="0" xfId="0" applyFill="1" applyProtection="1">
      <protection hidden="1"/>
    </xf>
    <xf numFmtId="165" fontId="8" fillId="9" borderId="11" xfId="0" applyNumberFormat="1" applyFont="1" applyFill="1" applyBorder="1" applyAlignment="1" applyProtection="1">
      <alignment horizontal="center"/>
      <protection hidden="1"/>
    </xf>
    <xf numFmtId="42" fontId="17" fillId="0" borderId="11" xfId="0" applyNumberFormat="1" applyFont="1" applyBorder="1" applyProtection="1">
      <protection hidden="1"/>
    </xf>
    <xf numFmtId="0" fontId="8" fillId="9" borderId="16" xfId="0" applyFont="1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164" fontId="8" fillId="9" borderId="32" xfId="0" applyNumberFormat="1" applyFont="1" applyFill="1" applyBorder="1" applyAlignment="1" applyProtection="1">
      <alignment horizontal="center"/>
      <protection hidden="1"/>
    </xf>
    <xf numFmtId="164" fontId="8" fillId="0" borderId="32" xfId="0" applyNumberFormat="1" applyFont="1" applyBorder="1" applyProtection="1">
      <protection hidden="1"/>
    </xf>
    <xf numFmtId="0" fontId="1" fillId="0" borderId="32" xfId="0" applyFont="1" applyBorder="1" applyProtection="1">
      <protection hidden="1"/>
    </xf>
    <xf numFmtId="0" fontId="1" fillId="0" borderId="33" xfId="0" applyFont="1" applyBorder="1" applyProtection="1">
      <protection hidden="1"/>
    </xf>
    <xf numFmtId="0" fontId="8" fillId="0" borderId="24" xfId="0" applyFont="1" applyBorder="1" applyAlignment="1" applyProtection="1">
      <alignment horizontal="left"/>
      <protection hidden="1"/>
    </xf>
    <xf numFmtId="0" fontId="18" fillId="4" borderId="12" xfId="0" applyFont="1" applyFill="1" applyBorder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1" fillId="0" borderId="5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protection hidden="1"/>
    </xf>
    <xf numFmtId="164" fontId="10" fillId="0" borderId="0" xfId="0" applyNumberFormat="1" applyFont="1" applyBorder="1" applyProtection="1">
      <protection hidden="1"/>
    </xf>
    <xf numFmtId="164" fontId="10" fillId="0" borderId="5" xfId="0" applyNumberFormat="1" applyFont="1" applyBorder="1" applyProtection="1">
      <protection hidden="1"/>
    </xf>
    <xf numFmtId="9" fontId="8" fillId="0" borderId="16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locked="0"/>
    </xf>
    <xf numFmtId="0" fontId="9" fillId="0" borderId="14" xfId="0" applyFont="1" applyBorder="1" applyAlignment="1" applyProtection="1">
      <protection locked="0"/>
    </xf>
    <xf numFmtId="0" fontId="9" fillId="0" borderId="0" xfId="0" applyFont="1" applyBorder="1" applyAlignment="1" applyProtection="1">
      <protection hidden="1"/>
    </xf>
    <xf numFmtId="9" fontId="8" fillId="6" borderId="11" xfId="0" applyNumberFormat="1" applyFont="1" applyFill="1" applyBorder="1" applyAlignment="1" applyProtection="1">
      <alignment horizontal="center"/>
      <protection locked="0"/>
    </xf>
    <xf numFmtId="42" fontId="11" fillId="6" borderId="5" xfId="0" applyNumberFormat="1" applyFont="1" applyFill="1" applyBorder="1" applyProtection="1">
      <protection locked="0"/>
    </xf>
    <xf numFmtId="42" fontId="8" fillId="6" borderId="20" xfId="0" applyNumberFormat="1" applyFont="1" applyFill="1" applyBorder="1" applyAlignment="1" applyProtection="1">
      <alignment horizontal="center"/>
      <protection locked="0"/>
    </xf>
    <xf numFmtId="9" fontId="8" fillId="10" borderId="26" xfId="0" applyNumberFormat="1" applyFont="1" applyFill="1" applyBorder="1" applyAlignment="1" applyProtection="1">
      <alignment horizontal="center"/>
      <protection locked="0"/>
    </xf>
    <xf numFmtId="9" fontId="8" fillId="10" borderId="30" xfId="0" applyNumberFormat="1" applyFont="1" applyFill="1" applyBorder="1" applyAlignment="1" applyProtection="1">
      <alignment horizontal="center"/>
      <protection locked="0"/>
    </xf>
    <xf numFmtId="167" fontId="8" fillId="0" borderId="16" xfId="0" applyNumberFormat="1" applyFont="1" applyBorder="1" applyAlignment="1" applyProtection="1">
      <alignment horizontal="center"/>
      <protection hidden="1"/>
    </xf>
    <xf numFmtId="166" fontId="8" fillId="6" borderId="11" xfId="0" applyNumberFormat="1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/>
      <protection hidden="1"/>
    </xf>
    <xf numFmtId="0" fontId="1" fillId="0" borderId="34" xfId="0" applyFont="1" applyBorder="1" applyProtection="1">
      <protection hidden="1"/>
    </xf>
    <xf numFmtId="42" fontId="17" fillId="0" borderId="35" xfId="0" applyNumberFormat="1" applyFont="1" applyBorder="1" applyProtection="1">
      <protection hidden="1"/>
    </xf>
    <xf numFmtId="0" fontId="0" fillId="0" borderId="30" xfId="0" applyBorder="1" applyProtection="1">
      <protection hidden="1"/>
    </xf>
    <xf numFmtId="0" fontId="8" fillId="11" borderId="35" xfId="0" applyFont="1" applyFill="1" applyBorder="1" applyAlignment="1" applyProtection="1">
      <alignment horizontal="center"/>
      <protection hidden="1"/>
    </xf>
    <xf numFmtId="0" fontId="10" fillId="0" borderId="11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16" fillId="2" borderId="11" xfId="0" applyFont="1" applyFill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164" fontId="16" fillId="2" borderId="11" xfId="0" applyNumberFormat="1" applyFont="1" applyFill="1" applyBorder="1" applyAlignment="1" applyProtection="1">
      <alignment horizontal="center"/>
      <protection hidden="1"/>
    </xf>
    <xf numFmtId="44" fontId="17" fillId="0" borderId="11" xfId="0" applyNumberFormat="1" applyFont="1" applyBorder="1" applyAlignment="1" applyProtection="1">
      <alignment horizontal="center"/>
      <protection hidden="1"/>
    </xf>
    <xf numFmtId="42" fontId="17" fillId="0" borderId="11" xfId="0" applyNumberFormat="1" applyFont="1" applyBorder="1" applyAlignment="1" applyProtection="1">
      <alignment horizontal="center"/>
      <protection hidden="1"/>
    </xf>
    <xf numFmtId="164" fontId="16" fillId="0" borderId="11" xfId="0" applyNumberFormat="1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8" fillId="7" borderId="11" xfId="0" applyFont="1" applyFill="1" applyBorder="1" applyAlignment="1" applyProtection="1">
      <alignment horizontal="center"/>
      <protection hidden="1"/>
    </xf>
    <xf numFmtId="0" fontId="16" fillId="7" borderId="11" xfId="0" applyFont="1" applyFill="1" applyBorder="1" applyAlignment="1" applyProtection="1">
      <alignment horizontal="center"/>
      <protection hidden="1"/>
    </xf>
    <xf numFmtId="164" fontId="16" fillId="7" borderId="11" xfId="0" applyNumberFormat="1" applyFont="1" applyFill="1" applyBorder="1" applyProtection="1">
      <protection hidden="1"/>
    </xf>
    <xf numFmtId="44" fontId="17" fillId="0" borderId="11" xfId="0" applyNumberFormat="1" applyFont="1" applyBorder="1" applyProtection="1">
      <protection hidden="1"/>
    </xf>
    <xf numFmtId="42" fontId="13" fillId="0" borderId="11" xfId="0" applyNumberFormat="1" applyFont="1" applyBorder="1" applyProtection="1">
      <protection hidden="1"/>
    </xf>
    <xf numFmtId="164" fontId="16" fillId="0" borderId="11" xfId="0" applyNumberFormat="1" applyFont="1" applyBorder="1" applyProtection="1">
      <protection hidden="1"/>
    </xf>
    <xf numFmtId="0" fontId="10" fillId="0" borderId="15" xfId="0" applyFont="1" applyBorder="1" applyProtection="1">
      <protection hidden="1"/>
    </xf>
    <xf numFmtId="0" fontId="19" fillId="2" borderId="15" xfId="0" applyFont="1" applyFill="1" applyBorder="1" applyAlignment="1" applyProtection="1">
      <alignment horizontal="center"/>
      <protection hidden="1"/>
    </xf>
    <xf numFmtId="0" fontId="8" fillId="2" borderId="16" xfId="0" applyFont="1" applyFill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8" fillId="7" borderId="15" xfId="0" applyFont="1" applyFill="1" applyBorder="1" applyAlignment="1" applyProtection="1">
      <alignment horizontal="center"/>
      <protection hidden="1"/>
    </xf>
    <xf numFmtId="0" fontId="8" fillId="7" borderId="16" xfId="0" applyFont="1" applyFill="1" applyBorder="1" applyAlignment="1" applyProtection="1">
      <alignment horizontal="center"/>
      <protection hidden="1"/>
    </xf>
    <xf numFmtId="0" fontId="7" fillId="0" borderId="15" xfId="0" applyFont="1" applyBorder="1" applyProtection="1">
      <protection hidden="1"/>
    </xf>
    <xf numFmtId="0" fontId="10" fillId="0" borderId="22" xfId="0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28" xfId="0" applyFont="1" applyBorder="1" applyProtection="1">
      <protection hidden="1"/>
    </xf>
    <xf numFmtId="0" fontId="0" fillId="0" borderId="39" xfId="0" applyBorder="1" applyProtection="1">
      <protection hidden="1"/>
    </xf>
    <xf numFmtId="0" fontId="16" fillId="12" borderId="11" xfId="0" applyFont="1" applyFill="1" applyBorder="1" applyAlignment="1" applyProtection="1">
      <alignment horizontal="center"/>
      <protection hidden="1"/>
    </xf>
    <xf numFmtId="164" fontId="16" fillId="12" borderId="11" xfId="0" applyNumberFormat="1" applyFont="1" applyFill="1" applyBorder="1" applyProtection="1">
      <protection hidden="1"/>
    </xf>
    <xf numFmtId="164" fontId="16" fillId="2" borderId="11" xfId="0" applyNumberFormat="1" applyFont="1" applyFill="1" applyBorder="1" applyProtection="1">
      <protection hidden="1"/>
    </xf>
    <xf numFmtId="0" fontId="6" fillId="0" borderId="17" xfId="0" applyFont="1" applyBorder="1" applyProtection="1">
      <protection hidden="1"/>
    </xf>
    <xf numFmtId="0" fontId="16" fillId="11" borderId="21" xfId="0" applyFont="1" applyFill="1" applyBorder="1" applyAlignment="1" applyProtection="1">
      <alignment horizontal="center"/>
      <protection hidden="1"/>
    </xf>
    <xf numFmtId="42" fontId="16" fillId="0" borderId="21" xfId="0" applyNumberFormat="1" applyFont="1" applyBorder="1" applyProtection="1">
      <protection hidden="1"/>
    </xf>
    <xf numFmtId="0" fontId="6" fillId="0" borderId="21" xfId="0" applyFon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18" xfId="0" applyBorder="1" applyProtection="1">
      <protection hidden="1"/>
    </xf>
    <xf numFmtId="0" fontId="6" fillId="0" borderId="15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9" fillId="5" borderId="17" xfId="0" applyFont="1" applyFill="1" applyBorder="1" applyAlignment="1" applyProtection="1">
      <alignment horizontal="center"/>
      <protection hidden="1"/>
    </xf>
    <xf numFmtId="0" fontId="9" fillId="5" borderId="21" xfId="0" applyFont="1" applyFill="1" applyBorder="1" applyAlignment="1" applyProtection="1">
      <alignment horizontal="center"/>
      <protection hidden="1"/>
    </xf>
    <xf numFmtId="0" fontId="9" fillId="5" borderId="18" xfId="0" applyFont="1" applyFill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9" fillId="3" borderId="36" xfId="0" applyFont="1" applyFill="1" applyBorder="1" applyAlignment="1" applyProtection="1">
      <alignment horizontal="center"/>
      <protection hidden="1"/>
    </xf>
    <xf numFmtId="0" fontId="9" fillId="3" borderId="37" xfId="0" applyFont="1" applyFill="1" applyBorder="1" applyAlignment="1" applyProtection="1">
      <alignment horizontal="center"/>
      <protection hidden="1"/>
    </xf>
    <xf numFmtId="0" fontId="9" fillId="3" borderId="38" xfId="0" applyFont="1" applyFill="1" applyBorder="1" applyAlignment="1" applyProtection="1">
      <alignment horizontal="center"/>
      <protection hidden="1"/>
    </xf>
    <xf numFmtId="0" fontId="19" fillId="3" borderId="15" xfId="0" applyFont="1" applyFill="1" applyBorder="1" applyAlignment="1" applyProtection="1">
      <alignment horizontal="center"/>
      <protection hidden="1"/>
    </xf>
    <xf numFmtId="0" fontId="19" fillId="3" borderId="11" xfId="0" applyFont="1" applyFill="1" applyBorder="1" applyAlignment="1" applyProtection="1">
      <alignment horizontal="center"/>
      <protection hidden="1"/>
    </xf>
    <xf numFmtId="0" fontId="19" fillId="3" borderId="16" xfId="0" applyFont="1" applyFill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6" fillId="9" borderId="31" xfId="0" applyFont="1" applyFill="1" applyBorder="1" applyAlignment="1" applyProtection="1">
      <alignment horizontal="center"/>
      <protection hidden="1"/>
    </xf>
    <xf numFmtId="0" fontId="16" fillId="9" borderId="25" xfId="0" applyFont="1" applyFill="1" applyBorder="1" applyAlignment="1" applyProtection="1">
      <alignment horizontal="center"/>
      <protection hidden="1"/>
    </xf>
    <xf numFmtId="0" fontId="16" fillId="9" borderId="21" xfId="0" applyFont="1" applyFill="1" applyBorder="1" applyAlignment="1" applyProtection="1">
      <alignment horizontal="center"/>
      <protection hidden="1"/>
    </xf>
    <xf numFmtId="0" fontId="16" fillId="9" borderId="18" xfId="0" applyFont="1" applyFill="1" applyBorder="1" applyAlignment="1" applyProtection="1">
      <alignment horizontal="center"/>
      <protection hidden="1"/>
    </xf>
    <xf numFmtId="0" fontId="16" fillId="4" borderId="17" xfId="0" applyFont="1" applyFill="1" applyBorder="1" applyAlignment="1" applyProtection="1">
      <alignment horizontal="center"/>
      <protection hidden="1"/>
    </xf>
    <xf numFmtId="0" fontId="16" fillId="4" borderId="21" xfId="0" applyFont="1" applyFill="1" applyBorder="1" applyAlignment="1" applyProtection="1">
      <alignment horizontal="center"/>
      <protection hidden="1"/>
    </xf>
    <xf numFmtId="0" fontId="16" fillId="4" borderId="18" xfId="0" applyFont="1" applyFill="1" applyBorder="1" applyAlignment="1" applyProtection="1">
      <alignment horizontal="center"/>
      <protection hidden="1"/>
    </xf>
    <xf numFmtId="0" fontId="11" fillId="4" borderId="8" xfId="0" applyFont="1" applyFill="1" applyBorder="1" applyAlignment="1" applyProtection="1">
      <alignment horizontal="center"/>
      <protection hidden="1"/>
    </xf>
    <xf numFmtId="0" fontId="11" fillId="4" borderId="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16" fillId="3" borderId="8" xfId="0" applyFont="1" applyFill="1" applyBorder="1" applyAlignment="1" applyProtection="1">
      <alignment horizontal="center"/>
      <protection hidden="1"/>
    </xf>
    <xf numFmtId="0" fontId="16" fillId="3" borderId="10" xfId="0" applyFont="1" applyFill="1" applyBorder="1" applyAlignment="1" applyProtection="1">
      <alignment horizontal="center"/>
      <protection hidden="1"/>
    </xf>
    <xf numFmtId="0" fontId="22" fillId="0" borderId="8" xfId="0" applyFont="1" applyBorder="1" applyAlignment="1" applyProtection="1">
      <alignment horizontal="center"/>
      <protection hidden="1"/>
    </xf>
    <xf numFmtId="0" fontId="17" fillId="0" borderId="9" xfId="0" applyFont="1" applyBorder="1" applyAlignment="1" applyProtection="1">
      <alignment horizontal="center"/>
      <protection hidden="1"/>
    </xf>
    <xf numFmtId="0" fontId="22" fillId="10" borderId="6" xfId="0" applyFont="1" applyFill="1" applyBorder="1" applyAlignment="1" applyProtection="1">
      <alignment horizontal="center"/>
      <protection hidden="1"/>
    </xf>
    <xf numFmtId="0" fontId="8" fillId="10" borderId="7" xfId="0" applyFont="1" applyFill="1" applyBorder="1" applyAlignment="1" applyProtection="1">
      <alignment horizontal="center"/>
      <protection hidden="1"/>
    </xf>
    <xf numFmtId="9" fontId="8" fillId="10" borderId="11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198915</xdr:rowOff>
    </xdr:from>
    <xdr:to>
      <xdr:col>2</xdr:col>
      <xdr:colOff>881062</xdr:colOff>
      <xdr:row>4</xdr:row>
      <xdr:rowOff>219877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36A12-8A9D-9B9E-E55A-DE21EB4A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465615"/>
          <a:ext cx="5948362" cy="1411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8351-B7FB-4499-82D7-B011736CBE2A}">
  <sheetPr codeName="Hoja1">
    <pageSetUpPr fitToPage="1"/>
  </sheetPr>
  <dimension ref="B1:H69"/>
  <sheetViews>
    <sheetView tabSelected="1" zoomScale="40" zoomScaleNormal="40" workbookViewId="0">
      <selection activeCell="C46" sqref="C46"/>
    </sheetView>
  </sheetViews>
  <sheetFormatPr baseColWidth="10" defaultColWidth="11.42578125" defaultRowHeight="21" x14ac:dyDescent="0.35"/>
  <cols>
    <col min="1" max="1" width="11.42578125" style="2"/>
    <col min="2" max="2" width="86" style="1" customWidth="1"/>
    <col min="3" max="3" width="69.140625" style="1" customWidth="1"/>
    <col min="4" max="4" width="71.42578125" style="2" customWidth="1"/>
    <col min="5" max="5" width="41.5703125" style="1" customWidth="1"/>
    <col min="6" max="6" width="53" style="1" customWidth="1"/>
    <col min="7" max="7" width="54.28515625" style="2" customWidth="1"/>
    <col min="8" max="8" width="50" style="2" customWidth="1"/>
    <col min="9" max="10" width="11.42578125" style="2"/>
    <col min="11" max="11" width="16" style="2" customWidth="1"/>
    <col min="12" max="12" width="13.42578125" style="2" customWidth="1"/>
    <col min="13" max="16384" width="11.42578125" style="2"/>
  </cols>
  <sheetData>
    <row r="1" spans="2:8" ht="21.75" thickBot="1" x14ac:dyDescent="0.4"/>
    <row r="2" spans="2:8" ht="61.5" x14ac:dyDescent="0.9">
      <c r="B2" s="154" t="s">
        <v>14</v>
      </c>
      <c r="C2" s="155"/>
      <c r="D2" s="155"/>
      <c r="E2" s="155"/>
      <c r="F2" s="155"/>
      <c r="G2" s="155"/>
      <c r="H2" s="156"/>
    </row>
    <row r="3" spans="2:8" ht="23.25" x14ac:dyDescent="0.35">
      <c r="B3" s="157" t="s">
        <v>5</v>
      </c>
      <c r="C3" s="158"/>
      <c r="D3" s="158"/>
      <c r="E3" s="158"/>
      <c r="F3" s="158"/>
      <c r="G3" s="158"/>
      <c r="H3" s="159"/>
    </row>
    <row r="4" spans="2:8" ht="23.25" x14ac:dyDescent="0.35">
      <c r="B4" s="157" t="s">
        <v>6</v>
      </c>
      <c r="C4" s="158"/>
      <c r="D4" s="158"/>
      <c r="E4" s="158"/>
      <c r="F4" s="158"/>
      <c r="G4" s="158"/>
      <c r="H4" s="159"/>
    </row>
    <row r="5" spans="2:8" ht="23.25" x14ac:dyDescent="0.35">
      <c r="B5" s="157" t="s">
        <v>15</v>
      </c>
      <c r="C5" s="158"/>
      <c r="D5" s="158"/>
      <c r="E5" s="158"/>
      <c r="F5" s="158"/>
      <c r="G5" s="158"/>
      <c r="H5" s="159"/>
    </row>
    <row r="6" spans="2:8" ht="23.25" x14ac:dyDescent="0.35">
      <c r="B6" s="157" t="s">
        <v>16</v>
      </c>
      <c r="C6" s="158"/>
      <c r="D6" s="158"/>
      <c r="E6" s="158"/>
      <c r="F6" s="158"/>
      <c r="G6" s="158"/>
      <c r="H6" s="159"/>
    </row>
    <row r="7" spans="2:8" ht="21.75" thickBot="1" x14ac:dyDescent="0.4">
      <c r="B7" s="89"/>
      <c r="C7" s="75"/>
      <c r="D7" s="75"/>
      <c r="E7" s="75"/>
      <c r="F7" s="75"/>
      <c r="G7" s="75"/>
      <c r="H7" s="90"/>
    </row>
    <row r="8" spans="2:8" ht="39.950000000000003" customHeight="1" thickBot="1" x14ac:dyDescent="0.55000000000000004">
      <c r="B8" s="99" t="s">
        <v>56</v>
      </c>
      <c r="C8" s="100"/>
      <c r="D8" s="8"/>
      <c r="E8" s="8"/>
      <c r="F8" s="8"/>
      <c r="G8" s="10"/>
      <c r="H8" s="91"/>
    </row>
    <row r="9" spans="2:8" ht="39.950000000000003" customHeight="1" thickBot="1" x14ac:dyDescent="0.55000000000000004">
      <c r="B9" s="168" t="s">
        <v>57</v>
      </c>
      <c r="C9" s="169"/>
      <c r="D9" s="170"/>
      <c r="E9" s="97"/>
      <c r="F9" s="97"/>
      <c r="G9" s="10"/>
      <c r="H9" s="91"/>
    </row>
    <row r="10" spans="2:8" ht="30" customHeight="1" thickBot="1" x14ac:dyDescent="0.55000000000000004">
      <c r="B10" s="4"/>
      <c r="C10" s="9"/>
      <c r="D10" s="9"/>
      <c r="E10" s="9"/>
      <c r="F10" s="9"/>
      <c r="G10" s="10"/>
      <c r="H10" s="91"/>
    </row>
    <row r="11" spans="2:8" ht="39.950000000000003" customHeight="1" thickBot="1" x14ac:dyDescent="0.75">
      <c r="B11" s="178" t="s">
        <v>10</v>
      </c>
      <c r="C11" s="179"/>
      <c r="D11" s="179"/>
      <c r="E11" s="179"/>
      <c r="F11" s="179"/>
      <c r="G11" s="179"/>
      <c r="H11" s="180"/>
    </row>
    <row r="12" spans="2:8" ht="30" customHeight="1" thickBot="1" x14ac:dyDescent="0.55000000000000004">
      <c r="B12" s="4"/>
      <c r="C12" s="9"/>
      <c r="D12" s="9"/>
      <c r="E12" s="9"/>
      <c r="F12" s="9"/>
      <c r="G12" s="10"/>
      <c r="H12" s="91"/>
    </row>
    <row r="13" spans="2:8" ht="35.1" customHeight="1" thickBot="1" x14ac:dyDescent="0.55000000000000004">
      <c r="B13" s="98" t="s">
        <v>58</v>
      </c>
      <c r="C13" s="12"/>
      <c r="D13" s="12"/>
      <c r="E13" s="12"/>
      <c r="F13" s="12"/>
      <c r="G13" s="12"/>
      <c r="H13" s="13"/>
    </row>
    <row r="14" spans="2:8" ht="35.1" customHeight="1" thickBot="1" x14ac:dyDescent="0.55000000000000004">
      <c r="B14" s="168" t="s">
        <v>60</v>
      </c>
      <c r="C14" s="169"/>
      <c r="D14" s="170"/>
      <c r="E14" s="12"/>
      <c r="F14" s="12"/>
      <c r="G14" s="12"/>
      <c r="H14" s="13"/>
    </row>
    <row r="15" spans="2:8" ht="35.1" customHeight="1" thickBot="1" x14ac:dyDescent="0.55000000000000004">
      <c r="B15" s="168" t="s">
        <v>59</v>
      </c>
      <c r="C15" s="169"/>
      <c r="D15" s="170"/>
      <c r="E15" s="12"/>
      <c r="F15" s="14"/>
      <c r="G15" s="14"/>
      <c r="H15" s="15"/>
    </row>
    <row r="16" spans="2:8" ht="23.25" customHeight="1" thickBot="1" x14ac:dyDescent="0.5">
      <c r="B16" s="183" t="s">
        <v>61</v>
      </c>
      <c r="C16" s="184"/>
      <c r="D16" s="76"/>
      <c r="E16" s="55"/>
      <c r="F16" s="16"/>
      <c r="G16" s="17"/>
      <c r="H16" s="11"/>
    </row>
    <row r="17" spans="2:8" s="22" customFormat="1" ht="30" customHeight="1" thickBot="1" x14ac:dyDescent="0.75">
      <c r="B17" s="181" t="s">
        <v>48</v>
      </c>
      <c r="C17" s="182"/>
      <c r="D17" s="108" t="s">
        <v>77</v>
      </c>
      <c r="E17" s="55"/>
      <c r="F17" s="18"/>
      <c r="G17" s="18"/>
      <c r="H17" s="19"/>
    </row>
    <row r="18" spans="2:8" s="23" customFormat="1" ht="30" customHeight="1" x14ac:dyDescent="0.5">
      <c r="B18" s="34" t="s">
        <v>9</v>
      </c>
      <c r="C18" s="35" t="s">
        <v>11</v>
      </c>
      <c r="D18" s="55"/>
      <c r="E18" s="55"/>
      <c r="F18" s="29"/>
      <c r="G18" s="29"/>
      <c r="H18" s="30"/>
    </row>
    <row r="19" spans="2:8" s="24" customFormat="1" ht="46.5" x14ac:dyDescent="0.7">
      <c r="B19" s="44" t="s">
        <v>46</v>
      </c>
      <c r="C19" s="102">
        <v>0</v>
      </c>
      <c r="D19" s="161" t="s">
        <v>47</v>
      </c>
      <c r="E19" s="161"/>
      <c r="F19" s="161"/>
      <c r="G19" s="31"/>
      <c r="H19" s="32"/>
    </row>
    <row r="20" spans="2:8" s="24" customFormat="1" ht="46.5" x14ac:dyDescent="0.7">
      <c r="B20" s="44" t="s">
        <v>45</v>
      </c>
      <c r="C20" s="49">
        <v>0</v>
      </c>
      <c r="D20" s="74" t="s">
        <v>78</v>
      </c>
      <c r="E20" s="74"/>
      <c r="F20" s="31"/>
      <c r="G20" s="31"/>
      <c r="H20" s="32"/>
    </row>
    <row r="21" spans="2:8" ht="28.5" x14ac:dyDescent="0.45">
      <c r="B21" s="72" t="s">
        <v>17</v>
      </c>
      <c r="C21" s="50">
        <v>0</v>
      </c>
      <c r="D21" s="28"/>
      <c r="E21" s="7"/>
      <c r="F21" s="7"/>
      <c r="G21" s="17"/>
      <c r="H21" s="11"/>
    </row>
    <row r="22" spans="2:8" ht="28.5" x14ac:dyDescent="0.45">
      <c r="B22" s="5" t="s">
        <v>22</v>
      </c>
      <c r="C22" s="42">
        <v>0</v>
      </c>
      <c r="D22" s="28"/>
      <c r="E22" s="7"/>
      <c r="F22" s="7"/>
      <c r="G22" s="17"/>
      <c r="H22" s="11"/>
    </row>
    <row r="23" spans="2:8" ht="28.5" x14ac:dyDescent="0.45">
      <c r="B23" s="5" t="s">
        <v>23</v>
      </c>
      <c r="C23" s="42">
        <v>0</v>
      </c>
      <c r="D23" s="28"/>
      <c r="E23" s="7"/>
      <c r="F23" s="7"/>
      <c r="G23" s="17"/>
      <c r="H23" s="11"/>
    </row>
    <row r="24" spans="2:8" ht="28.5" x14ac:dyDescent="0.45">
      <c r="B24" s="72" t="s">
        <v>62</v>
      </c>
      <c r="C24" s="52">
        <v>0.01</v>
      </c>
      <c r="D24" s="28"/>
      <c r="E24" s="7"/>
      <c r="F24" s="7"/>
      <c r="G24" s="17"/>
      <c r="H24" s="11"/>
    </row>
    <row r="25" spans="2:8" ht="28.5" x14ac:dyDescent="0.45">
      <c r="B25" s="5" t="s">
        <v>28</v>
      </c>
      <c r="C25" s="42">
        <v>0</v>
      </c>
      <c r="D25" s="28"/>
      <c r="E25" s="7"/>
      <c r="F25" s="7"/>
      <c r="G25" s="17"/>
      <c r="H25" s="11"/>
    </row>
    <row r="26" spans="2:8" ht="28.5" x14ac:dyDescent="0.45">
      <c r="B26" s="5" t="s">
        <v>29</v>
      </c>
      <c r="C26" s="42">
        <v>0</v>
      </c>
      <c r="D26" s="28"/>
      <c r="E26" s="7"/>
      <c r="F26" s="7"/>
      <c r="G26" s="17"/>
      <c r="H26" s="11"/>
    </row>
    <row r="27" spans="2:8" ht="28.5" x14ac:dyDescent="0.45">
      <c r="B27" s="72" t="s">
        <v>63</v>
      </c>
      <c r="C27" s="106">
        <v>6.6800000000000002E-3</v>
      </c>
      <c r="D27" s="28"/>
      <c r="E27" s="7"/>
      <c r="F27" s="7"/>
      <c r="G27" s="17"/>
      <c r="H27" s="11"/>
    </row>
    <row r="28" spans="2:8" ht="28.5" x14ac:dyDescent="0.45">
      <c r="B28" s="5" t="s">
        <v>64</v>
      </c>
      <c r="C28" s="96"/>
      <c r="D28" s="28"/>
      <c r="E28" s="7"/>
      <c r="F28" s="7"/>
      <c r="G28" s="17"/>
      <c r="H28" s="11"/>
    </row>
    <row r="29" spans="2:8" ht="28.5" x14ac:dyDescent="0.45">
      <c r="B29" s="5" t="s">
        <v>65</v>
      </c>
      <c r="C29" s="53">
        <v>0.02</v>
      </c>
      <c r="D29" s="28"/>
      <c r="E29" s="7"/>
      <c r="F29" s="7"/>
      <c r="G29" s="17"/>
      <c r="H29" s="11"/>
    </row>
    <row r="30" spans="2:8" ht="28.5" x14ac:dyDescent="0.45">
      <c r="B30" s="5" t="s">
        <v>24</v>
      </c>
      <c r="C30" s="42">
        <v>0</v>
      </c>
      <c r="D30" s="28"/>
      <c r="E30" s="7"/>
      <c r="F30" s="7"/>
      <c r="G30" s="17"/>
      <c r="H30" s="11"/>
    </row>
    <row r="31" spans="2:8" ht="28.5" x14ac:dyDescent="0.45">
      <c r="B31" s="5" t="s">
        <v>25</v>
      </c>
      <c r="C31" s="42">
        <v>0</v>
      </c>
      <c r="D31" s="28"/>
      <c r="E31" s="7"/>
      <c r="F31" s="7"/>
      <c r="G31" s="17"/>
      <c r="H31" s="11"/>
    </row>
    <row r="32" spans="2:8" ht="29.25" thickBot="1" x14ac:dyDescent="0.5">
      <c r="B32" s="6" t="s">
        <v>32</v>
      </c>
      <c r="C32" s="103">
        <v>18000</v>
      </c>
      <c r="D32" s="160" t="s">
        <v>76</v>
      </c>
      <c r="E32" s="161"/>
      <c r="F32" s="7"/>
      <c r="G32" s="17"/>
      <c r="H32" s="11"/>
    </row>
    <row r="33" spans="2:8" ht="29.25" thickBot="1" x14ac:dyDescent="0.5">
      <c r="B33" s="87" t="s">
        <v>53</v>
      </c>
      <c r="C33" s="88" t="s">
        <v>54</v>
      </c>
      <c r="D33" s="28"/>
      <c r="E33" s="7"/>
      <c r="F33" s="7"/>
      <c r="G33" s="7"/>
      <c r="H33" s="11"/>
    </row>
    <row r="34" spans="2:8" ht="28.5" x14ac:dyDescent="0.45">
      <c r="B34" s="86" t="s">
        <v>74</v>
      </c>
      <c r="C34" s="104">
        <v>0</v>
      </c>
      <c r="D34" s="161" t="s">
        <v>43</v>
      </c>
      <c r="E34" s="161"/>
      <c r="F34" s="161"/>
      <c r="G34" s="7"/>
      <c r="H34" s="11"/>
    </row>
    <row r="35" spans="2:8" ht="28.5" x14ac:dyDescent="0.45">
      <c r="B35" s="54" t="s">
        <v>66</v>
      </c>
      <c r="C35" s="105">
        <v>0</v>
      </c>
      <c r="D35" s="161" t="s">
        <v>42</v>
      </c>
      <c r="E35" s="161"/>
      <c r="F35" s="161"/>
      <c r="G35" s="7"/>
      <c r="H35" s="11"/>
    </row>
    <row r="36" spans="2:8" ht="29.25" thickBot="1" x14ac:dyDescent="0.5">
      <c r="B36" s="6" t="s">
        <v>75</v>
      </c>
      <c r="C36" s="51">
        <v>0.01</v>
      </c>
      <c r="D36" s="161" t="s">
        <v>44</v>
      </c>
      <c r="E36" s="161"/>
      <c r="F36" s="161"/>
      <c r="G36" s="73"/>
      <c r="H36" s="92"/>
    </row>
    <row r="37" spans="2:8" s="77" customFormat="1" ht="29.25" thickBot="1" x14ac:dyDescent="0.5">
      <c r="B37" s="185" t="s">
        <v>61</v>
      </c>
      <c r="C37" s="186"/>
      <c r="D37" s="186"/>
      <c r="E37" s="73"/>
      <c r="F37" s="73"/>
      <c r="G37" s="73"/>
      <c r="H37" s="92"/>
    </row>
    <row r="38" spans="2:8" ht="36" x14ac:dyDescent="0.55000000000000004">
      <c r="B38" s="175" t="s">
        <v>52</v>
      </c>
      <c r="C38" s="176"/>
      <c r="D38" s="177"/>
      <c r="E38" s="171" t="s">
        <v>51</v>
      </c>
      <c r="F38" s="172"/>
      <c r="G38" s="173"/>
      <c r="H38" s="174"/>
    </row>
    <row r="39" spans="2:8" ht="28.5" x14ac:dyDescent="0.45">
      <c r="B39" s="45" t="s">
        <v>3</v>
      </c>
      <c r="C39" s="46" t="s">
        <v>12</v>
      </c>
      <c r="D39" s="47" t="s">
        <v>13</v>
      </c>
      <c r="E39" s="82" t="s">
        <v>33</v>
      </c>
      <c r="F39" s="78" t="s">
        <v>34</v>
      </c>
      <c r="G39" s="78" t="s">
        <v>35</v>
      </c>
      <c r="H39" s="80" t="s">
        <v>36</v>
      </c>
    </row>
    <row r="40" spans="2:8" ht="28.5" x14ac:dyDescent="0.45">
      <c r="B40" s="5" t="s">
        <v>67</v>
      </c>
      <c r="C40" s="107">
        <v>0.03</v>
      </c>
      <c r="D40" s="38">
        <f>+E40</f>
        <v>0</v>
      </c>
      <c r="E40" s="83">
        <f>SUM(C19*C40)</f>
        <v>0</v>
      </c>
      <c r="F40" s="56">
        <f>SUM(E40*C34)</f>
        <v>0</v>
      </c>
      <c r="G40" s="56">
        <f>SUM(E40:F40)</f>
        <v>0</v>
      </c>
      <c r="H40" s="38">
        <f>SUM(E40*C35)</f>
        <v>0</v>
      </c>
    </row>
    <row r="41" spans="2:8" ht="30" customHeight="1" x14ac:dyDescent="0.5">
      <c r="B41" s="165" t="s">
        <v>55</v>
      </c>
      <c r="C41" s="166"/>
      <c r="D41" s="167"/>
      <c r="E41" s="84"/>
      <c r="F41" s="57"/>
      <c r="G41" s="57"/>
      <c r="H41" s="81"/>
    </row>
    <row r="42" spans="2:8" ht="28.5" x14ac:dyDescent="0.45">
      <c r="B42" s="5" t="s">
        <v>68</v>
      </c>
      <c r="C42" s="101">
        <v>0.22</v>
      </c>
      <c r="D42" s="39">
        <f>SUM(D40*C42)</f>
        <v>0</v>
      </c>
      <c r="E42" s="84"/>
      <c r="F42" s="59" t="s">
        <v>37</v>
      </c>
      <c r="G42" s="56">
        <f>SUM(C19-E40)</f>
        <v>0</v>
      </c>
      <c r="H42" s="81"/>
    </row>
    <row r="43" spans="2:8" ht="28.5" x14ac:dyDescent="0.45">
      <c r="B43" s="5" t="s">
        <v>69</v>
      </c>
      <c r="C43" s="101">
        <v>0.06</v>
      </c>
      <c r="D43" s="39">
        <f>SUM(D40*C43)</f>
        <v>0</v>
      </c>
      <c r="E43" s="84"/>
      <c r="F43" s="59" t="s">
        <v>41</v>
      </c>
      <c r="G43" s="79">
        <f>-F40</f>
        <v>0</v>
      </c>
      <c r="H43" s="81"/>
    </row>
    <row r="44" spans="2:8" ht="28.5" x14ac:dyDescent="0.45">
      <c r="B44" s="5" t="s">
        <v>70</v>
      </c>
      <c r="C44" s="187">
        <v>0.1</v>
      </c>
      <c r="D44" s="39">
        <f>SUM(D40*C44)</f>
        <v>0</v>
      </c>
      <c r="E44" s="84"/>
      <c r="F44" s="59" t="s">
        <v>38</v>
      </c>
      <c r="G44" s="79">
        <f>+H40</f>
        <v>0</v>
      </c>
      <c r="H44" s="81"/>
    </row>
    <row r="45" spans="2:8" ht="28.5" x14ac:dyDescent="0.45">
      <c r="B45" s="5" t="s">
        <v>71</v>
      </c>
      <c r="C45" s="101">
        <v>0.12</v>
      </c>
      <c r="D45" s="39">
        <f>SUM(D40*C45)</f>
        <v>0</v>
      </c>
      <c r="E45" s="109"/>
      <c r="F45" s="112" t="s">
        <v>79</v>
      </c>
      <c r="G45" s="110">
        <f>SUM(G40-H40)</f>
        <v>0</v>
      </c>
      <c r="H45" s="111"/>
    </row>
    <row r="46" spans="2:8" ht="29.25" thickBot="1" x14ac:dyDescent="0.5">
      <c r="B46" s="5" t="s">
        <v>72</v>
      </c>
      <c r="C46" s="187">
        <v>0.5</v>
      </c>
      <c r="D46" s="39">
        <f>SUM(D40*C46)</f>
        <v>0</v>
      </c>
      <c r="E46" s="85"/>
      <c r="F46" s="60" t="s">
        <v>39</v>
      </c>
      <c r="G46" s="61">
        <f>SUM(G42:G44)</f>
        <v>0</v>
      </c>
      <c r="H46" s="58"/>
    </row>
    <row r="47" spans="2:8" ht="29.25" thickBot="1" x14ac:dyDescent="0.5">
      <c r="B47" s="6" t="s">
        <v>73</v>
      </c>
      <c r="C47" s="37">
        <f>SUM(C42:C46)</f>
        <v>1</v>
      </c>
      <c r="D47" s="40">
        <f>SUM(D42:D46)</f>
        <v>0</v>
      </c>
      <c r="E47" s="17"/>
      <c r="F47" s="17"/>
      <c r="G47" s="17"/>
      <c r="H47" s="11"/>
    </row>
    <row r="48" spans="2:8" ht="29.25" thickBot="1" x14ac:dyDescent="0.5">
      <c r="B48" s="63"/>
      <c r="C48" s="64"/>
      <c r="D48" s="65"/>
      <c r="E48" s="7"/>
      <c r="F48" s="7"/>
      <c r="G48" s="7"/>
      <c r="H48" s="11"/>
    </row>
    <row r="49" spans="2:8" ht="33.75" x14ac:dyDescent="0.5">
      <c r="B49" s="162" t="s">
        <v>49</v>
      </c>
      <c r="C49" s="163"/>
      <c r="D49" s="163"/>
      <c r="E49" s="163"/>
      <c r="F49" s="164"/>
      <c r="G49" s="62"/>
      <c r="H49" s="93"/>
    </row>
    <row r="50" spans="2:8" s="3" customFormat="1" ht="31.5" x14ac:dyDescent="0.5">
      <c r="B50" s="67" t="s">
        <v>0</v>
      </c>
      <c r="C50" s="66" t="s">
        <v>26</v>
      </c>
      <c r="D50" s="66" t="s">
        <v>1</v>
      </c>
      <c r="E50" s="66" t="s">
        <v>2</v>
      </c>
      <c r="F50" s="71" t="s">
        <v>40</v>
      </c>
      <c r="G50" s="62"/>
      <c r="H50" s="93"/>
    </row>
    <row r="51" spans="2:8" s="25" customFormat="1" ht="32.25" thickBot="1" x14ac:dyDescent="0.55000000000000004">
      <c r="B51" s="48">
        <f>SUM(C20*C36)</f>
        <v>0</v>
      </c>
      <c r="C51" s="41">
        <f>+C21</f>
        <v>0</v>
      </c>
      <c r="D51" s="41">
        <f>SUM(C20*C24)</f>
        <v>0</v>
      </c>
      <c r="E51" s="41">
        <f>SUM(C20*C27)+C32</f>
        <v>18000</v>
      </c>
      <c r="F51" s="70">
        <f>SUM(B51:E51)</f>
        <v>18000</v>
      </c>
      <c r="G51" s="94"/>
      <c r="H51" s="95"/>
    </row>
    <row r="52" spans="2:8" s="25" customFormat="1" ht="29.25" thickBot="1" x14ac:dyDescent="0.5">
      <c r="B52" s="68"/>
      <c r="C52" s="69"/>
      <c r="D52" s="69"/>
      <c r="G52" s="20"/>
      <c r="H52" s="21"/>
    </row>
    <row r="53" spans="2:8" ht="33.75" x14ac:dyDescent="0.5">
      <c r="B53" s="151" t="s">
        <v>50</v>
      </c>
      <c r="C53" s="152"/>
      <c r="D53" s="152"/>
      <c r="E53" s="152"/>
      <c r="F53" s="152"/>
      <c r="G53" s="152"/>
      <c r="H53" s="153"/>
    </row>
    <row r="54" spans="2:8" ht="26.25" x14ac:dyDescent="0.4">
      <c r="B54" s="129"/>
      <c r="C54" s="113"/>
      <c r="D54" s="57"/>
      <c r="E54" s="114"/>
      <c r="F54" s="114"/>
      <c r="G54" s="57"/>
      <c r="H54" s="81"/>
    </row>
    <row r="55" spans="2:8" s="22" customFormat="1" ht="30" customHeight="1" x14ac:dyDescent="0.7">
      <c r="B55" s="130" t="s">
        <v>7</v>
      </c>
      <c r="C55" s="115" t="s">
        <v>19</v>
      </c>
      <c r="D55" s="116" t="s">
        <v>27</v>
      </c>
      <c r="E55" s="116" t="s">
        <v>1</v>
      </c>
      <c r="F55" s="116" t="s">
        <v>2</v>
      </c>
      <c r="G55" s="116" t="s">
        <v>18</v>
      </c>
      <c r="H55" s="131" t="s">
        <v>30</v>
      </c>
    </row>
    <row r="56" spans="2:8" s="22" customFormat="1" ht="31.9" customHeight="1" x14ac:dyDescent="0.7">
      <c r="B56" s="132"/>
      <c r="C56" s="117">
        <f>SUM(D56+E56+F56+G56+H56)</f>
        <v>0</v>
      </c>
      <c r="D56" s="118">
        <f>SUM(C51/2)+C22</f>
        <v>0</v>
      </c>
      <c r="E56" s="119">
        <f>+C25</f>
        <v>0</v>
      </c>
      <c r="F56" s="119">
        <f>+C30</f>
        <v>0</v>
      </c>
      <c r="G56" s="79">
        <f>+B51</f>
        <v>0</v>
      </c>
      <c r="H56" s="39">
        <f>SUM(F56*0.02)</f>
        <v>0</v>
      </c>
    </row>
    <row r="57" spans="2:8" s="22" customFormat="1" ht="31.9" customHeight="1" x14ac:dyDescent="0.7">
      <c r="B57" s="132"/>
      <c r="C57" s="120"/>
      <c r="D57" s="121"/>
      <c r="E57" s="122"/>
      <c r="F57" s="122"/>
      <c r="G57" s="57"/>
      <c r="H57" s="81"/>
    </row>
    <row r="58" spans="2:8" ht="31.9" customHeight="1" x14ac:dyDescent="0.55000000000000004">
      <c r="B58" s="133" t="s">
        <v>8</v>
      </c>
      <c r="C58" s="124" t="s">
        <v>20</v>
      </c>
      <c r="D58" s="123" t="s">
        <v>27</v>
      </c>
      <c r="E58" s="123" t="s">
        <v>1</v>
      </c>
      <c r="F58" s="123" t="s">
        <v>2</v>
      </c>
      <c r="G58" s="123" t="s">
        <v>30</v>
      </c>
      <c r="H58" s="134" t="s">
        <v>31</v>
      </c>
    </row>
    <row r="59" spans="2:8" ht="31.9" customHeight="1" x14ac:dyDescent="0.55000000000000004">
      <c r="B59" s="135"/>
      <c r="C59" s="125">
        <f>SUM(D59+E59+F59+G59+H59)</f>
        <v>36360</v>
      </c>
      <c r="D59" s="126">
        <f>SUM(C51/2)+C23</f>
        <v>0</v>
      </c>
      <c r="E59" s="79">
        <f>+D51+C26</f>
        <v>0</v>
      </c>
      <c r="F59" s="126">
        <f>+E51+C31</f>
        <v>18000</v>
      </c>
      <c r="G59" s="127">
        <f>SUM(F59*0.02)</f>
        <v>360</v>
      </c>
      <c r="H59" s="39">
        <f>+C32</f>
        <v>18000</v>
      </c>
    </row>
    <row r="60" spans="2:8" ht="31.9" customHeight="1" x14ac:dyDescent="0.55000000000000004">
      <c r="B60" s="135"/>
      <c r="C60" s="128"/>
      <c r="D60" s="113"/>
      <c r="E60" s="57"/>
      <c r="F60" s="57"/>
      <c r="G60" s="57"/>
      <c r="H60" s="81"/>
    </row>
    <row r="61" spans="2:8" s="26" customFormat="1" ht="31.9" customHeight="1" thickBot="1" x14ac:dyDescent="0.6">
      <c r="B61" s="36" t="s">
        <v>4</v>
      </c>
      <c r="C61" s="43">
        <f>SUM(C56:C59)</f>
        <v>36360</v>
      </c>
      <c r="D61" s="33"/>
      <c r="E61" s="136"/>
      <c r="F61" s="137"/>
      <c r="G61" s="33"/>
      <c r="H61" s="58"/>
    </row>
    <row r="62" spans="2:8" s="26" customFormat="1" ht="27" thickBot="1" x14ac:dyDescent="0.45">
      <c r="B62" s="138"/>
      <c r="C62" s="16"/>
      <c r="D62" s="17"/>
      <c r="E62" s="16"/>
      <c r="F62" s="16"/>
      <c r="G62" s="17"/>
      <c r="H62" s="139"/>
    </row>
    <row r="63" spans="2:8" s="26" customFormat="1" ht="36" x14ac:dyDescent="0.55000000000000004">
      <c r="B63" s="143"/>
      <c r="C63" s="144" t="s">
        <v>81</v>
      </c>
      <c r="D63" s="145">
        <f>+G45</f>
        <v>0</v>
      </c>
      <c r="E63" s="146"/>
      <c r="F63" s="146"/>
      <c r="G63" s="147"/>
      <c r="H63" s="148"/>
    </row>
    <row r="64" spans="2:8" s="26" customFormat="1" ht="36" x14ac:dyDescent="0.55000000000000004">
      <c r="B64" s="149"/>
      <c r="C64" s="115" t="s">
        <v>80</v>
      </c>
      <c r="D64" s="128">
        <f>+C56</f>
        <v>0</v>
      </c>
      <c r="E64" s="114"/>
      <c r="F64" s="114"/>
      <c r="G64" s="57"/>
      <c r="H64" s="81"/>
    </row>
    <row r="65" spans="2:8" s="26" customFormat="1" ht="36" x14ac:dyDescent="0.55000000000000004">
      <c r="B65" s="149"/>
      <c r="C65" s="140" t="s">
        <v>82</v>
      </c>
      <c r="D65" s="141">
        <f>SUM(D63:D64)</f>
        <v>0</v>
      </c>
      <c r="E65" s="114"/>
      <c r="F65" s="114"/>
      <c r="G65" s="57"/>
      <c r="H65" s="81"/>
    </row>
    <row r="66" spans="2:8" s="26" customFormat="1" ht="26.25" x14ac:dyDescent="0.4">
      <c r="B66" s="149"/>
      <c r="C66" s="114"/>
      <c r="D66" s="57"/>
      <c r="E66" s="114"/>
      <c r="F66" s="114"/>
      <c r="G66" s="57"/>
      <c r="H66" s="81"/>
    </row>
    <row r="67" spans="2:8" s="27" customFormat="1" ht="36" x14ac:dyDescent="0.55000000000000004">
      <c r="B67" s="149"/>
      <c r="C67" s="115" t="s">
        <v>21</v>
      </c>
      <c r="D67" s="142">
        <f>SUM(G46-C56)</f>
        <v>0</v>
      </c>
      <c r="E67" s="114"/>
      <c r="F67" s="114"/>
      <c r="G67" s="57"/>
      <c r="H67" s="81"/>
    </row>
    <row r="68" spans="2:8" ht="21.75" thickBot="1" x14ac:dyDescent="0.4">
      <c r="B68" s="150"/>
      <c r="C68" s="137"/>
      <c r="D68" s="33"/>
      <c r="E68" s="137"/>
      <c r="F68" s="137"/>
      <c r="G68" s="33"/>
      <c r="H68" s="58"/>
    </row>
    <row r="69" spans="2:8" x14ac:dyDescent="0.35">
      <c r="B69" s="16"/>
      <c r="C69" s="16"/>
      <c r="D69" s="17"/>
      <c r="E69" s="16"/>
      <c r="F69" s="16"/>
      <c r="G69" s="17"/>
      <c r="H69" s="17"/>
    </row>
  </sheetData>
  <sheetProtection algorithmName="SHA-512" hashValue="wvVjHq404R78VRZrcVFuj8kMc8pCK4czz529O7PXAYnWwOXKZt8NShg5yGOTRUtk2xMrupcXSA5bd09IfjNbyw==" saltValue="LWDfH2LGLWoo17nSqbxW/w==" spinCount="100000" sheet="1" objects="1" scenarios="1"/>
  <mergeCells count="22">
    <mergeCell ref="E38:H38"/>
    <mergeCell ref="B38:D38"/>
    <mergeCell ref="B11:H11"/>
    <mergeCell ref="B17:C17"/>
    <mergeCell ref="B16:C16"/>
    <mergeCell ref="B37:D37"/>
    <mergeCell ref="B53:H53"/>
    <mergeCell ref="B2:H2"/>
    <mergeCell ref="B3:H3"/>
    <mergeCell ref="B4:H4"/>
    <mergeCell ref="B5:H5"/>
    <mergeCell ref="B6:H6"/>
    <mergeCell ref="D32:E32"/>
    <mergeCell ref="B49:F49"/>
    <mergeCell ref="D19:F19"/>
    <mergeCell ref="D34:F34"/>
    <mergeCell ref="D35:F35"/>
    <mergeCell ref="D36:F36"/>
    <mergeCell ref="B41:D41"/>
    <mergeCell ref="B14:D14"/>
    <mergeCell ref="B15:D15"/>
    <mergeCell ref="B9:D9"/>
  </mergeCells>
  <conditionalFormatting sqref="C47">
    <cfRule type="cellIs" dxfId="5" priority="4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D67">
    <cfRule type="cellIs" dxfId="2" priority="2" operator="greaterThan">
      <formula>0</formula>
    </cfRule>
    <cfRule type="cellIs" dxfId="1" priority="3" operator="lessThan">
      <formula>0</formula>
    </cfRule>
  </conditionalFormatting>
  <conditionalFormatting sqref="D42:D47">
    <cfRule type="cellIs" dxfId="0" priority="1" operator="greaterThan">
      <formula>0</formula>
    </cfRule>
  </conditionalFormatting>
  <pageMargins left="0.7" right="0.7" top="0.75" bottom="0.75" header="0.3" footer="0.3"/>
  <pageSetup scale="2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erago2000</dc:creator>
  <cp:lastModifiedBy>LENOVO</cp:lastModifiedBy>
  <cp:lastPrinted>2022-05-14T04:37:44Z</cp:lastPrinted>
  <dcterms:created xsi:type="dcterms:W3CDTF">2019-11-26T23:09:19Z</dcterms:created>
  <dcterms:modified xsi:type="dcterms:W3CDTF">2022-05-24T23:06:09Z</dcterms:modified>
</cp:coreProperties>
</file>