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INMOBILIARIA\FORMATOS - CONTRATOS - COMUNICADOS - OTROS\FORMATOS\"/>
    </mc:Choice>
  </mc:AlternateContent>
  <xr:revisionPtr revIDLastSave="0" documentId="13_ncr:1_{6EBA8E9D-BFF4-4F1E-A85F-709540C042C2}" xr6:coauthVersionLast="47" xr6:coauthVersionMax="47" xr10:uidLastSave="{00000000-0000-0000-0000-000000000000}"/>
  <workbookProtection workbookPassword="F186" lockStructure="1"/>
  <bookViews>
    <workbookView xWindow="-120" yWindow="-120" windowWidth="29040" windowHeight="15840" xr2:uid="{8CD612B7-AFDE-44D9-B8AC-93367DB0C5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4" i="1" l="1"/>
  <c r="C21" i="1"/>
  <c r="C36" i="1"/>
  <c r="D27" i="1"/>
  <c r="C46" i="1"/>
  <c r="D32" i="1"/>
  <c r="C52" i="1" s="1"/>
  <c r="C49" i="1"/>
  <c r="C61" i="1" s="1"/>
  <c r="C68" i="1" l="1"/>
  <c r="C50" i="1"/>
  <c r="C51" i="1" s="1"/>
  <c r="D23" i="1"/>
  <c r="D44" i="1" s="1"/>
  <c r="C53" i="1" l="1"/>
  <c r="D34" i="1"/>
  <c r="D35" i="1" s="1"/>
  <c r="C62" i="1"/>
  <c r="D39" i="1"/>
  <c r="C56" i="1"/>
  <c r="D41" i="1"/>
  <c r="D38" i="1"/>
  <c r="D43" i="1"/>
  <c r="D42" i="1"/>
  <c r="D40" i="1"/>
  <c r="D45" i="1"/>
  <c r="C63" i="1" l="1"/>
  <c r="C65" i="1" s="1"/>
  <c r="D46" i="1"/>
  <c r="C57" i="1"/>
  <c r="C58" i="1" s="1"/>
  <c r="C76" i="1" l="1"/>
  <c r="D33" i="1" s="1"/>
  <c r="D36" i="1" l="1"/>
  <c r="C77" i="1"/>
  <c r="C78" i="1" s="1"/>
</calcChain>
</file>

<file path=xl/sharedStrings.xml><?xml version="1.0" encoding="utf-8"?>
<sst xmlns="http://schemas.openxmlformats.org/spreadsheetml/2006/main" count="78" uniqueCount="72">
  <si>
    <t>Direccion Inmueble:</t>
  </si>
  <si>
    <t>Codigo Inmueble:</t>
  </si>
  <si>
    <t>Nombre y Apellidos:</t>
  </si>
  <si>
    <t>Nit. 901.110.630-0</t>
  </si>
  <si>
    <t>Asesor:</t>
  </si>
  <si>
    <t>Direccion: Cra. 14 #38-31 Piso 2</t>
  </si>
  <si>
    <t>DATOS ARRIENDO</t>
  </si>
  <si>
    <t>INMOBILIARIA METRORENTAR S.A.S.</t>
  </si>
  <si>
    <t>Telefono: (604) 7890784 Cels: 3041281278-3041603137-3102577143</t>
  </si>
  <si>
    <t>Email: servicioalcliente@metrorentar.com</t>
  </si>
  <si>
    <t>DISTRIBUCION DE COMISIONES INTERVINIENTES (2 COMISIONES Y MEDIA)</t>
  </si>
  <si>
    <t>VALOR</t>
  </si>
  <si>
    <t>Impuesto del Contrato y otros</t>
  </si>
  <si>
    <t>Descuento de Retefuente Arriendo 3,5%</t>
  </si>
  <si>
    <t>Descuento Seguro 2%</t>
  </si>
  <si>
    <t>Descuento IVA 19% Seguro Arriendo</t>
  </si>
  <si>
    <t>SUBTOTAL Comision + IVA 19%</t>
  </si>
  <si>
    <t>SUBTOTAL  Otros Descuentos</t>
  </si>
  <si>
    <t>Datos del Contrato</t>
  </si>
  <si>
    <t xml:space="preserve">Valores </t>
  </si>
  <si>
    <t>Valor</t>
  </si>
  <si>
    <t>Porcentaje de Referencia</t>
  </si>
  <si>
    <t xml:space="preserve">FECHA: </t>
  </si>
  <si>
    <t>TOTAL Recibe Propietario Mensual Efectivo</t>
  </si>
  <si>
    <t>TOTAL Recibe Propietario Mensual Banco</t>
  </si>
  <si>
    <t>Descuento 4*1000 (0,4% si la cuenta bancaria no esta exenta)</t>
  </si>
  <si>
    <t>LIQUIDADOR DE ARRIENDOS CONTRATOS COMERCIALES Y VIVIENDA URBANA</t>
  </si>
  <si>
    <r>
      <t xml:space="preserve">Fecha Inicio Contrato: </t>
    </r>
    <r>
      <rPr>
        <sz val="24"/>
        <color theme="1"/>
        <rFont val="Calibri"/>
        <family val="2"/>
        <scheme val="minor"/>
      </rPr>
      <t>(Dia/Mes/Año)</t>
    </r>
  </si>
  <si>
    <r>
      <t xml:space="preserve">Fecha Final Contrato: </t>
    </r>
    <r>
      <rPr>
        <sz val="24"/>
        <color theme="1"/>
        <rFont val="Calibri"/>
        <family val="2"/>
        <scheme val="minor"/>
      </rPr>
      <t>(Dia/Mes/Año)</t>
    </r>
  </si>
  <si>
    <r>
      <t xml:space="preserve">Termino Contrato: </t>
    </r>
    <r>
      <rPr>
        <sz val="24"/>
        <color theme="1"/>
        <rFont val="Calibri"/>
        <family val="2"/>
        <scheme val="minor"/>
      </rPr>
      <t>(Meses)</t>
    </r>
  </si>
  <si>
    <t>Descuento de retefuente Arriendo 3,5% Inquilino</t>
  </si>
  <si>
    <t>TOTAL A PAGAR CANON ARRIENDO INQUILINO</t>
  </si>
  <si>
    <r>
      <t xml:space="preserve">Seguro Arriendo </t>
    </r>
    <r>
      <rPr>
        <b/>
        <sz val="22"/>
        <color rgb="FFFF0000"/>
        <rFont val="Calibri"/>
        <family val="2"/>
        <scheme val="minor"/>
      </rPr>
      <t xml:space="preserve">2% </t>
    </r>
    <r>
      <rPr>
        <b/>
        <sz val="22"/>
        <color theme="1"/>
        <rFont val="Calibri"/>
        <family val="2"/>
        <scheme val="minor"/>
      </rPr>
      <t>(Si lo toma el propietario)</t>
    </r>
  </si>
  <si>
    <r>
      <t xml:space="preserve">IVA Seguro Arriendo </t>
    </r>
    <r>
      <rPr>
        <b/>
        <sz val="22"/>
        <color rgb="FFFF0000"/>
        <rFont val="Calibri"/>
        <family val="2"/>
        <scheme val="minor"/>
      </rPr>
      <t>19%</t>
    </r>
    <r>
      <rPr>
        <b/>
        <sz val="22"/>
        <color theme="1"/>
        <rFont val="Calibri"/>
        <family val="2"/>
        <scheme val="minor"/>
      </rPr>
      <t xml:space="preserve"> (obligatorio si hay seguro)</t>
    </r>
  </si>
  <si>
    <r>
      <t xml:space="preserve">Comision Arriendo Inmobil. (Minimo </t>
    </r>
    <r>
      <rPr>
        <b/>
        <sz val="24"/>
        <color rgb="FFFF0000"/>
        <rFont val="Calibri"/>
        <family val="2"/>
        <scheme val="minor"/>
      </rPr>
      <t>10%</t>
    </r>
    <r>
      <rPr>
        <b/>
        <sz val="24"/>
        <color theme="1"/>
        <rFont val="Calibri"/>
        <family val="2"/>
        <scheme val="minor"/>
      </rPr>
      <t xml:space="preserve"> comercial y Minimo </t>
    </r>
    <r>
      <rPr>
        <b/>
        <sz val="24"/>
        <color rgb="FFFF0000"/>
        <rFont val="Calibri"/>
        <family val="2"/>
        <scheme val="minor"/>
      </rPr>
      <t>8%</t>
    </r>
    <r>
      <rPr>
        <b/>
        <sz val="24"/>
        <color theme="1"/>
        <rFont val="Calibri"/>
        <family val="2"/>
        <scheme val="minor"/>
      </rPr>
      <t xml:space="preserve"> vivienda)</t>
    </r>
  </si>
  <si>
    <r>
      <t xml:space="preserve">Contrato Comercial con IVA </t>
    </r>
    <r>
      <rPr>
        <b/>
        <sz val="22"/>
        <color rgb="FFFF0000"/>
        <rFont val="Calibri"/>
        <family val="2"/>
        <scheme val="minor"/>
      </rPr>
      <t>19%</t>
    </r>
    <r>
      <rPr>
        <b/>
        <sz val="22"/>
        <color theme="1"/>
        <rFont val="Calibri"/>
        <family val="2"/>
        <scheme val="minor"/>
      </rPr>
      <t xml:space="preserve"> (aplica IVA si el propietario declara IVA)</t>
    </r>
  </si>
  <si>
    <t>Referentes valores en ROJO</t>
  </si>
  <si>
    <t>Caracteristica del Contrato</t>
  </si>
  <si>
    <r>
      <t>Canon con Retefuente</t>
    </r>
    <r>
      <rPr>
        <b/>
        <sz val="22"/>
        <color rgb="FFFF0000"/>
        <rFont val="Calibri"/>
        <family val="2"/>
        <scheme val="minor"/>
      </rPr>
      <t xml:space="preserve"> 3,5%</t>
    </r>
    <r>
      <rPr>
        <b/>
        <sz val="22"/>
        <color theme="1"/>
        <rFont val="Calibri"/>
        <family val="2"/>
        <scheme val="minor"/>
      </rPr>
      <t xml:space="preserve">  (canon $1,025,999 y si el inquilno es agente de retencion)</t>
    </r>
  </si>
  <si>
    <r>
      <t xml:space="preserve">Descuento 4*1000 </t>
    </r>
    <r>
      <rPr>
        <b/>
        <sz val="22"/>
        <color rgb="FFFF0000"/>
        <rFont val="Calibri"/>
        <family val="2"/>
        <scheme val="minor"/>
      </rPr>
      <t>0,4%</t>
    </r>
    <r>
      <rPr>
        <b/>
        <sz val="22"/>
        <color theme="1"/>
        <rFont val="Calibri"/>
        <family val="2"/>
        <scheme val="minor"/>
      </rPr>
      <t xml:space="preserve"> (aplica para pagos a cuentas Bancarias no exenta del 4*1000)</t>
    </r>
  </si>
  <si>
    <r>
      <t>Comision Agente del Negocio, (</t>
    </r>
    <r>
      <rPr>
        <b/>
        <sz val="22"/>
        <color rgb="FFFF0000"/>
        <rFont val="Calibri"/>
        <family val="2"/>
        <scheme val="minor"/>
      </rPr>
      <t>100%</t>
    </r>
    <r>
      <rPr>
        <b/>
        <sz val="22"/>
        <color theme="1"/>
        <rFont val="Calibri"/>
        <family val="2"/>
        <scheme val="minor"/>
      </rPr>
      <t xml:space="preserve"> de 1 comsion)</t>
    </r>
  </si>
  <si>
    <r>
      <t>Comision Agente del Negocio Acompañado (</t>
    </r>
    <r>
      <rPr>
        <b/>
        <sz val="22"/>
        <color rgb="FFFF0000"/>
        <rFont val="Calibri"/>
        <family val="2"/>
        <scheme val="minor"/>
      </rPr>
      <t xml:space="preserve">60% </t>
    </r>
    <r>
      <rPr>
        <b/>
        <sz val="22"/>
        <color theme="1"/>
        <rFont val="Calibri"/>
        <family val="2"/>
        <scheme val="minor"/>
      </rPr>
      <t>de 1 comision)</t>
    </r>
  </si>
  <si>
    <r>
      <t>Comision Asesor Acompañante  (</t>
    </r>
    <r>
      <rPr>
        <b/>
        <sz val="22"/>
        <color rgb="FFFF0000"/>
        <rFont val="Calibri"/>
        <family val="2"/>
        <scheme val="minor"/>
      </rPr>
      <t>40%</t>
    </r>
    <r>
      <rPr>
        <b/>
        <sz val="22"/>
        <color theme="1"/>
        <rFont val="Calibri"/>
        <family val="2"/>
        <scheme val="minor"/>
      </rPr>
      <t xml:space="preserve"> de 1 comision)</t>
    </r>
  </si>
  <si>
    <r>
      <t>Captador Inmueble (</t>
    </r>
    <r>
      <rPr>
        <b/>
        <sz val="22"/>
        <color rgb="FFFF0000"/>
        <rFont val="Calibri"/>
        <family val="2"/>
        <scheme val="minor"/>
      </rPr>
      <t>50%</t>
    </r>
    <r>
      <rPr>
        <b/>
        <sz val="22"/>
        <color theme="1"/>
        <rFont val="Calibri"/>
        <family val="2"/>
        <scheme val="minor"/>
      </rPr>
      <t xml:space="preserve"> de 1 comision, diferente al asesor del negocio)</t>
    </r>
  </si>
  <si>
    <r>
      <t>Comision Juridico (</t>
    </r>
    <r>
      <rPr>
        <b/>
        <sz val="22"/>
        <color rgb="FFFF0000"/>
        <rFont val="Calibri"/>
        <family val="2"/>
        <scheme val="minor"/>
      </rPr>
      <t>100%</t>
    </r>
    <r>
      <rPr>
        <b/>
        <sz val="22"/>
        <color theme="1"/>
        <rFont val="Calibri"/>
        <family val="2"/>
        <scheme val="minor"/>
      </rPr>
      <t xml:space="preserve"> de 1 comision)</t>
    </r>
  </si>
  <si>
    <r>
      <t>Comision Juridico Acompañado (</t>
    </r>
    <r>
      <rPr>
        <b/>
        <sz val="22"/>
        <color rgb="FFFF0000"/>
        <rFont val="Calibri"/>
        <family val="2"/>
        <scheme val="minor"/>
      </rPr>
      <t>40%</t>
    </r>
    <r>
      <rPr>
        <b/>
        <sz val="22"/>
        <color theme="1"/>
        <rFont val="Calibri"/>
        <family val="2"/>
        <scheme val="minor"/>
      </rPr>
      <t xml:space="preserve"> de 1 comision)</t>
    </r>
  </si>
  <si>
    <r>
      <t>Comsion Juridico Auxliar (</t>
    </r>
    <r>
      <rPr>
        <b/>
        <sz val="22"/>
        <color rgb="FFFF0000"/>
        <rFont val="Calibri"/>
        <family val="2"/>
        <scheme val="minor"/>
      </rPr>
      <t>60%</t>
    </r>
    <r>
      <rPr>
        <b/>
        <sz val="22"/>
        <color theme="1"/>
        <rFont val="Calibri"/>
        <family val="2"/>
        <scheme val="minor"/>
      </rPr>
      <t xml:space="preserve"> de 1 comision)</t>
    </r>
  </si>
  <si>
    <r>
      <t>TOTAL 2 COMISIONES Y MEDIA (2, 1/2) (</t>
    </r>
    <r>
      <rPr>
        <b/>
        <sz val="22"/>
        <color rgb="FFFF0000"/>
        <rFont val="Calibri"/>
        <family val="2"/>
        <scheme val="minor"/>
      </rPr>
      <t xml:space="preserve">250%, </t>
    </r>
    <r>
      <rPr>
        <b/>
        <sz val="22"/>
        <color theme="1"/>
        <rFont val="Calibri"/>
        <family val="2"/>
        <scheme val="minor"/>
      </rPr>
      <t>sino arroja este porcentaje hay error)</t>
    </r>
  </si>
  <si>
    <r>
      <t>Canon Superior a $1,025,999</t>
    </r>
    <r>
      <rPr>
        <b/>
        <sz val="20"/>
        <color rgb="FFFF0000"/>
        <rFont val="Calibri"/>
        <family val="2"/>
        <scheme val="minor"/>
      </rPr>
      <t xml:space="preserve"> (Base de Retencion 3,5%)</t>
    </r>
  </si>
  <si>
    <t>LLENAR CELDAS AMARILLAS OBLIGATORIAS, SI APLICAN</t>
  </si>
  <si>
    <r>
      <t>Clase de Contrato: (</t>
    </r>
    <r>
      <rPr>
        <b/>
        <sz val="24"/>
        <color theme="5" tint="-0.249977111117893"/>
        <rFont val="Calibri"/>
        <family val="2"/>
        <scheme val="minor"/>
      </rPr>
      <t>Comercia</t>
    </r>
    <r>
      <rPr>
        <b/>
        <sz val="24"/>
        <color rgb="FFFF0000"/>
        <rFont val="Calibri"/>
        <family val="2"/>
        <scheme val="minor"/>
      </rPr>
      <t>l</t>
    </r>
    <r>
      <rPr>
        <b/>
        <sz val="24"/>
        <color theme="1"/>
        <rFont val="Calibri"/>
        <family val="2"/>
        <scheme val="minor"/>
      </rPr>
      <t xml:space="preserve"> o </t>
    </r>
    <r>
      <rPr>
        <b/>
        <sz val="24"/>
        <color theme="7"/>
        <rFont val="Calibri"/>
        <family val="2"/>
        <scheme val="minor"/>
      </rPr>
      <t>Vivienda</t>
    </r>
    <r>
      <rPr>
        <b/>
        <sz val="24"/>
        <color theme="1"/>
        <rFont val="Calibri"/>
        <family val="2"/>
        <scheme val="minor"/>
      </rPr>
      <t xml:space="preserve">) Poner </t>
    </r>
    <r>
      <rPr>
        <b/>
        <sz val="24"/>
        <color rgb="FFFF0000"/>
        <rFont val="Calibri"/>
        <family val="2"/>
        <scheme val="minor"/>
      </rPr>
      <t>"C"</t>
    </r>
    <r>
      <rPr>
        <b/>
        <sz val="24"/>
        <color theme="1"/>
        <rFont val="Calibri"/>
        <family val="2"/>
        <scheme val="minor"/>
      </rPr>
      <t xml:space="preserve"> o </t>
    </r>
    <r>
      <rPr>
        <b/>
        <sz val="24"/>
        <color rgb="FFFF0000"/>
        <rFont val="Calibri"/>
        <family val="2"/>
        <scheme val="minor"/>
      </rPr>
      <t>"V"</t>
    </r>
  </si>
  <si>
    <t>Descuento Administracion PH Inmobiliaria</t>
  </si>
  <si>
    <t>VALORES A PAGAR INQUILINO</t>
  </si>
  <si>
    <t>Canon Arriendo</t>
  </si>
  <si>
    <t>COMISION INMOBILIARIA</t>
  </si>
  <si>
    <t>Comision Canon</t>
  </si>
  <si>
    <t xml:space="preserve">IVA 19% Comision </t>
  </si>
  <si>
    <t xml:space="preserve">SUBTOTAL Canon + IVA 19% BRUTO  </t>
  </si>
  <si>
    <t>OTROS DECUENTOS AL PROPIETARIO</t>
  </si>
  <si>
    <t>Adminsitracion PH Propietario (Se descuenta al Propietario) Si aplica</t>
  </si>
  <si>
    <t>Valor del Canon Mensual (Administracion PH Incluida) Sin IVA Canon Comercial</t>
  </si>
  <si>
    <r>
      <t xml:space="preserve">Contrato Vivienda Urbana (No aplica IVA) Poner </t>
    </r>
    <r>
      <rPr>
        <b/>
        <sz val="22"/>
        <color rgb="FFFF0000"/>
        <rFont val="Calibri"/>
        <family val="2"/>
        <scheme val="minor"/>
      </rPr>
      <t>SI</t>
    </r>
  </si>
  <si>
    <t>ESCOGER 1 OPCION EN CASO NO APLICAR IVA 19%</t>
  </si>
  <si>
    <r>
      <t xml:space="preserve">Contrato Comercial sin IVA (Poner </t>
    </r>
    <r>
      <rPr>
        <b/>
        <sz val="22"/>
        <color rgb="FFFF0000"/>
        <rFont val="Calibri"/>
        <family val="2"/>
        <scheme val="minor"/>
      </rPr>
      <t>SI</t>
    </r>
    <r>
      <rPr>
        <b/>
        <sz val="22"/>
        <color theme="1"/>
        <rFont val="Calibri"/>
        <family val="2"/>
        <scheme val="minor"/>
      </rPr>
      <t>) si aplica esta opcion</t>
    </r>
  </si>
  <si>
    <r>
      <t xml:space="preserve">SUBTOTAL </t>
    </r>
    <r>
      <rPr>
        <b/>
        <sz val="22"/>
        <color rgb="FFFF0000"/>
        <rFont val="Calibri"/>
        <family val="2"/>
        <scheme val="minor"/>
      </rPr>
      <t>24,9%</t>
    </r>
    <r>
      <rPr>
        <b/>
        <sz val="22"/>
        <color theme="1"/>
        <rFont val="Calibri"/>
        <family val="2"/>
        <scheme val="minor"/>
      </rPr>
      <t xml:space="preserve"> (no siempre arroja este valor total, y no debe sobrepasarlo)</t>
    </r>
  </si>
  <si>
    <t xml:space="preserve"> IVA 19% Canon Comercial (valor se entrega al propietario que declara IVA)</t>
  </si>
  <si>
    <t>RESUMEN DINEROS DESCONTADOS Y ENTREGADOS AL PROPIETARIO</t>
  </si>
  <si>
    <t>Descuento de Retefuente Canon Arriendo 3,5%</t>
  </si>
  <si>
    <t>Descuento Comision Canon Arriendo + IVA 19%</t>
  </si>
  <si>
    <t>Entrega Canon Arriendo</t>
  </si>
  <si>
    <t>Devolucion de IVA 19% Canon Arriendo Comercial</t>
  </si>
  <si>
    <t>Descuento Seguro Arriendo + IVA del 19%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</si>
</sst>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4"/>
      <color theme="5" tint="-0.249977111117893"/>
      <name val="Calibri"/>
      <family val="2"/>
      <scheme val="minor"/>
    </font>
    <font>
      <b/>
      <sz val="24"/>
      <color theme="7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505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25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0" fontId="6" fillId="0" borderId="0" xfId="0" applyNumberFormat="1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10" fontId="1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164" fontId="4" fillId="0" borderId="34" xfId="0" applyNumberFormat="1" applyFont="1" applyBorder="1" applyAlignment="1" applyProtection="1">
      <alignment horizontal="center"/>
      <protection hidden="1"/>
    </xf>
    <xf numFmtId="0" fontId="5" fillId="0" borderId="35" xfId="0" applyFont="1" applyBorder="1" applyAlignment="1" applyProtection="1">
      <alignment horizontal="center"/>
      <protection hidden="1"/>
    </xf>
    <xf numFmtId="0" fontId="12" fillId="3" borderId="19" xfId="0" applyFont="1" applyFill="1" applyBorder="1" applyAlignment="1" applyProtection="1">
      <alignment horizontal="center"/>
      <protection hidden="1"/>
    </xf>
    <xf numFmtId="0" fontId="5" fillId="3" borderId="20" xfId="0" applyFont="1" applyFill="1" applyBorder="1" applyAlignment="1" applyProtection="1">
      <alignment horizontal="center"/>
      <protection hidden="1"/>
    </xf>
    <xf numFmtId="0" fontId="5" fillId="3" borderId="32" xfId="0" applyNumberFormat="1" applyFont="1" applyFill="1" applyBorder="1" applyAlignment="1" applyProtection="1">
      <alignment horizontal="center"/>
      <protection hidden="1"/>
    </xf>
    <xf numFmtId="42" fontId="13" fillId="3" borderId="6" xfId="0" applyNumberFormat="1" applyFont="1" applyFill="1" applyBorder="1" applyAlignment="1" applyProtection="1">
      <protection hidden="1"/>
    </xf>
    <xf numFmtId="0" fontId="5" fillId="2" borderId="19" xfId="0" applyFont="1" applyFill="1" applyBorder="1" applyAlignment="1" applyProtection="1">
      <alignment horizontal="center"/>
      <protection hidden="1"/>
    </xf>
    <xf numFmtId="0" fontId="5" fillId="2" borderId="20" xfId="0" applyFont="1" applyFill="1" applyBorder="1" applyAlignment="1" applyProtection="1">
      <alignment horizontal="center"/>
      <protection hidden="1"/>
    </xf>
    <xf numFmtId="0" fontId="13" fillId="0" borderId="12" xfId="0" applyFont="1" applyBorder="1" applyAlignment="1" applyProtection="1">
      <alignment horizontal="center"/>
      <protection hidden="1"/>
    </xf>
    <xf numFmtId="42" fontId="13" fillId="5" borderId="14" xfId="0" applyNumberFormat="1" applyFont="1" applyFill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left"/>
      <protection hidden="1"/>
    </xf>
    <xf numFmtId="0" fontId="5" fillId="7" borderId="9" xfId="0" applyFont="1" applyFill="1" applyBorder="1" applyAlignment="1" applyProtection="1">
      <alignment horizontal="center"/>
      <protection hidden="1"/>
    </xf>
    <xf numFmtId="42" fontId="5" fillId="6" borderId="11" xfId="0" applyNumberFormat="1" applyFont="1" applyFill="1" applyBorder="1" applyAlignment="1" applyProtection="1">
      <alignment horizontal="center"/>
      <protection hidden="1"/>
    </xf>
    <xf numFmtId="0" fontId="7" fillId="6" borderId="9" xfId="0" applyFont="1" applyFill="1" applyBorder="1" applyAlignment="1" applyProtection="1">
      <alignment horizontal="center"/>
      <protection hidden="1"/>
    </xf>
    <xf numFmtId="42" fontId="7" fillId="6" borderId="11" xfId="0" applyNumberFormat="1" applyFont="1" applyFill="1" applyBorder="1" applyAlignment="1" applyProtection="1">
      <protection hidden="1"/>
    </xf>
    <xf numFmtId="0" fontId="5" fillId="9" borderId="12" xfId="0" applyFont="1" applyFill="1" applyBorder="1" applyAlignment="1" applyProtection="1">
      <alignment horizontal="center"/>
      <protection hidden="1"/>
    </xf>
    <xf numFmtId="42" fontId="5" fillId="9" borderId="14" xfId="0" applyNumberFormat="1" applyFont="1" applyFill="1" applyBorder="1" applyAlignment="1" applyProtection="1">
      <protection hidden="1"/>
    </xf>
    <xf numFmtId="0" fontId="14" fillId="0" borderId="9" xfId="0" applyFont="1" applyBorder="1" applyAlignment="1" applyProtection="1">
      <alignment horizontal="left"/>
      <protection hidden="1"/>
    </xf>
    <xf numFmtId="0" fontId="14" fillId="0" borderId="15" xfId="0" applyFont="1" applyBorder="1" applyAlignment="1" applyProtection="1">
      <alignment horizontal="left"/>
      <protection hidden="1"/>
    </xf>
    <xf numFmtId="0" fontId="14" fillId="0" borderId="12" xfId="0" applyFont="1" applyBorder="1" applyAlignment="1" applyProtection="1">
      <alignment horizontal="left"/>
      <protection hidden="1"/>
    </xf>
    <xf numFmtId="0" fontId="15" fillId="0" borderId="9" xfId="0" applyFont="1" applyBorder="1" applyAlignment="1" applyProtection="1">
      <alignment horizontal="center"/>
      <protection hidden="1"/>
    </xf>
    <xf numFmtId="0" fontId="15" fillId="0" borderId="21" xfId="0" applyFont="1" applyBorder="1" applyAlignment="1" applyProtection="1">
      <alignment horizontal="center"/>
      <protection hidden="1"/>
    </xf>
    <xf numFmtId="0" fontId="14" fillId="0" borderId="12" xfId="0" applyFont="1" applyBorder="1" applyAlignment="1" applyProtection="1">
      <alignment horizontal="center"/>
      <protection hidden="1"/>
    </xf>
    <xf numFmtId="0" fontId="14" fillId="0" borderId="9" xfId="0" applyFont="1" applyBorder="1" applyAlignment="1" applyProtection="1">
      <alignment horizontal="center"/>
      <protection hidden="1"/>
    </xf>
    <xf numFmtId="42" fontId="14" fillId="0" borderId="11" xfId="0" applyNumberFormat="1" applyFont="1" applyBorder="1" applyAlignment="1" applyProtection="1">
      <alignment horizontal="center"/>
      <protection hidden="1"/>
    </xf>
    <xf numFmtId="42" fontId="15" fillId="0" borderId="11" xfId="0" applyNumberFormat="1" applyFont="1" applyBorder="1" applyAlignment="1" applyProtection="1">
      <alignment horizontal="center"/>
      <protection hidden="1"/>
    </xf>
    <xf numFmtId="42" fontId="15" fillId="0" borderId="31" xfId="0" applyNumberFormat="1" applyFont="1" applyBorder="1" applyAlignment="1" applyProtection="1">
      <alignment horizontal="center"/>
      <protection hidden="1"/>
    </xf>
    <xf numFmtId="42" fontId="14" fillId="0" borderId="11" xfId="0" applyNumberFormat="1" applyFont="1" applyBorder="1" applyProtection="1">
      <protection hidden="1"/>
    </xf>
    <xf numFmtId="42" fontId="14" fillId="0" borderId="14" xfId="0" applyNumberFormat="1" applyFont="1" applyBorder="1" applyProtection="1">
      <protection hidden="1"/>
    </xf>
    <xf numFmtId="9" fontId="14" fillId="0" borderId="13" xfId="0" applyNumberFormat="1" applyFont="1" applyBorder="1" applyAlignment="1" applyProtection="1">
      <alignment horizontal="center"/>
      <protection hidden="1"/>
    </xf>
    <xf numFmtId="42" fontId="14" fillId="0" borderId="17" xfId="0" applyNumberFormat="1" applyFont="1" applyBorder="1" applyProtection="1">
      <protection hidden="1"/>
    </xf>
    <xf numFmtId="0" fontId="4" fillId="0" borderId="40" xfId="0" applyFont="1" applyBorder="1" applyAlignment="1" applyProtection="1">
      <alignment horizontal="center"/>
      <protection hidden="1"/>
    </xf>
    <xf numFmtId="0" fontId="4" fillId="0" borderId="39" xfId="0" applyFont="1" applyBorder="1" applyAlignment="1" applyProtection="1">
      <alignment horizontal="center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14" fillId="6" borderId="9" xfId="0" applyFont="1" applyFill="1" applyBorder="1" applyAlignment="1" applyProtection="1">
      <alignment horizontal="center"/>
      <protection hidden="1"/>
    </xf>
    <xf numFmtId="0" fontId="4" fillId="4" borderId="25" xfId="0" applyFont="1" applyFill="1" applyBorder="1" applyAlignment="1" applyProtection="1">
      <alignment horizontal="center"/>
      <protection hidden="1"/>
    </xf>
    <xf numFmtId="0" fontId="5" fillId="0" borderId="11" xfId="0" applyNumberFormat="1" applyFont="1" applyBorder="1" applyAlignment="1" applyProtection="1">
      <alignment horizontal="center"/>
      <protection hidden="1"/>
    </xf>
    <xf numFmtId="0" fontId="18" fillId="0" borderId="25" xfId="0" applyFont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protection locked="0"/>
    </xf>
    <xf numFmtId="14" fontId="5" fillId="4" borderId="11" xfId="0" applyNumberFormat="1" applyFont="1" applyFill="1" applyBorder="1" applyAlignment="1" applyProtection="1">
      <alignment horizontal="center"/>
      <protection locked="0"/>
    </xf>
    <xf numFmtId="0" fontId="5" fillId="4" borderId="14" xfId="0" applyNumberFormat="1" applyFont="1" applyFill="1" applyBorder="1" applyAlignment="1" applyProtection="1">
      <alignment horizontal="center"/>
      <protection locked="0"/>
    </xf>
    <xf numFmtId="9" fontId="14" fillId="4" borderId="10" xfId="0" applyNumberFormat="1" applyFont="1" applyFill="1" applyBorder="1" applyAlignment="1" applyProtection="1">
      <alignment horizontal="center"/>
      <protection locked="0"/>
    </xf>
    <xf numFmtId="164" fontId="14" fillId="4" borderId="33" xfId="0" applyNumberFormat="1" applyFont="1" applyFill="1" applyBorder="1" applyAlignment="1" applyProtection="1">
      <alignment horizontal="center"/>
      <protection locked="0"/>
    </xf>
    <xf numFmtId="9" fontId="14" fillId="4" borderId="16" xfId="0" applyNumberFormat="1" applyFont="1" applyFill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horizontal="center" vertical="center"/>
      <protection hidden="1"/>
    </xf>
    <xf numFmtId="0" fontId="12" fillId="3" borderId="21" xfId="0" applyFont="1" applyFill="1" applyBorder="1" applyAlignment="1" applyProtection="1">
      <alignment horizontal="center"/>
      <protection hidden="1"/>
    </xf>
    <xf numFmtId="0" fontId="5" fillId="3" borderId="41" xfId="0" applyFont="1" applyFill="1" applyBorder="1" applyAlignment="1" applyProtection="1">
      <alignment horizontal="center"/>
      <protection hidden="1"/>
    </xf>
    <xf numFmtId="0" fontId="5" fillId="0" borderId="37" xfId="0" applyFont="1" applyBorder="1" applyAlignment="1" applyProtection="1">
      <alignment horizontal="left"/>
      <protection hidden="1"/>
    </xf>
    <xf numFmtId="164" fontId="5" fillId="4" borderId="42" xfId="0" applyNumberFormat="1" applyFont="1" applyFill="1" applyBorder="1" applyAlignment="1" applyProtection="1">
      <alignment horizontal="center"/>
      <protection locked="0"/>
    </xf>
    <xf numFmtId="42" fontId="5" fillId="0" borderId="38" xfId="0" applyNumberFormat="1" applyFont="1" applyBorder="1" applyProtection="1">
      <protection hidden="1"/>
    </xf>
    <xf numFmtId="0" fontId="12" fillId="3" borderId="9" xfId="0" applyFont="1" applyFill="1" applyBorder="1" applyAlignment="1" applyProtection="1">
      <alignment horizontal="center"/>
      <protection hidden="1"/>
    </xf>
    <xf numFmtId="0" fontId="12" fillId="3" borderId="11" xfId="0" applyFont="1" applyFill="1" applyBorder="1" applyAlignment="1" applyProtection="1">
      <alignment horizontal="center"/>
      <protection hidden="1"/>
    </xf>
    <xf numFmtId="0" fontId="5" fillId="0" borderId="19" xfId="0" applyFont="1" applyBorder="1" applyAlignment="1" applyProtection="1">
      <alignment horizontal="left"/>
      <protection hidden="1"/>
    </xf>
    <xf numFmtId="42" fontId="5" fillId="4" borderId="20" xfId="0" applyNumberFormat="1" applyFont="1" applyFill="1" applyBorder="1" applyAlignment="1" applyProtection="1">
      <alignment horizontal="center"/>
      <protection locked="0"/>
    </xf>
    <xf numFmtId="0" fontId="5" fillId="6" borderId="29" xfId="0" applyFont="1" applyFill="1" applyBorder="1" applyAlignment="1" applyProtection="1">
      <protection hidden="1"/>
    </xf>
    <xf numFmtId="0" fontId="5" fillId="6" borderId="30" xfId="0" applyFont="1" applyFill="1" applyBorder="1" applyAlignment="1" applyProtection="1">
      <protection hidden="1"/>
    </xf>
    <xf numFmtId="0" fontId="11" fillId="0" borderId="43" xfId="0" applyFont="1" applyBorder="1" applyAlignment="1" applyProtection="1">
      <alignment horizontal="center"/>
      <protection hidden="1"/>
    </xf>
    <xf numFmtId="42" fontId="4" fillId="0" borderId="44" xfId="0" applyNumberFormat="1" applyFont="1" applyBorder="1" applyAlignment="1" applyProtection="1">
      <alignment horizontal="center"/>
      <protection hidden="1"/>
    </xf>
    <xf numFmtId="0" fontId="5" fillId="8" borderId="12" xfId="0" applyFont="1" applyFill="1" applyBorder="1" applyAlignment="1" applyProtection="1">
      <alignment horizontal="center"/>
      <protection hidden="1"/>
    </xf>
    <xf numFmtId="42" fontId="14" fillId="6" borderId="14" xfId="0" applyNumberFormat="1" applyFont="1" applyFill="1" applyBorder="1" applyAlignment="1" applyProtection="1">
      <alignment horizontal="center"/>
      <protection hidden="1"/>
    </xf>
    <xf numFmtId="42" fontId="21" fillId="4" borderId="11" xfId="0" applyNumberFormat="1" applyFont="1" applyFill="1" applyBorder="1" applyProtection="1">
      <protection locked="0"/>
    </xf>
    <xf numFmtId="0" fontId="14" fillId="0" borderId="10" xfId="0" applyNumberFormat="1" applyFont="1" applyBorder="1" applyAlignment="1" applyProtection="1">
      <alignment horizontal="center"/>
      <protection locked="0"/>
    </xf>
    <xf numFmtId="0" fontId="14" fillId="0" borderId="13" xfId="0" applyNumberFormat="1" applyFont="1" applyBorder="1" applyAlignment="1" applyProtection="1">
      <alignment horizontal="center"/>
      <protection locked="0"/>
    </xf>
    <xf numFmtId="0" fontId="14" fillId="10" borderId="15" xfId="0" applyFont="1" applyFill="1" applyBorder="1" applyAlignment="1" applyProtection="1">
      <alignment horizontal="center"/>
      <protection hidden="1"/>
    </xf>
    <xf numFmtId="42" fontId="14" fillId="10" borderId="17" xfId="0" applyNumberFormat="1" applyFont="1" applyFill="1" applyBorder="1" applyAlignment="1" applyProtection="1">
      <alignment horizontal="center"/>
      <protection hidden="1"/>
    </xf>
    <xf numFmtId="0" fontId="13" fillId="0" borderId="21" xfId="0" applyFont="1" applyBorder="1" applyAlignment="1" applyProtection="1">
      <alignment horizontal="center"/>
      <protection hidden="1"/>
    </xf>
    <xf numFmtId="42" fontId="13" fillId="5" borderId="31" xfId="0" applyNumberFormat="1" applyFont="1" applyFill="1" applyBorder="1" applyAlignment="1" applyProtection="1">
      <alignment horizontal="center"/>
      <protection hidden="1"/>
    </xf>
    <xf numFmtId="0" fontId="14" fillId="6" borderId="10" xfId="0" applyFont="1" applyFill="1" applyBorder="1" applyAlignment="1" applyProtection="1">
      <alignment horizontal="center"/>
      <protection hidden="1"/>
    </xf>
    <xf numFmtId="42" fontId="14" fillId="6" borderId="10" xfId="0" applyNumberFormat="1" applyFont="1" applyFill="1" applyBorder="1" applyAlignment="1" applyProtection="1">
      <alignment horizontal="center"/>
      <protection hidden="1"/>
    </xf>
    <xf numFmtId="42" fontId="4" fillId="0" borderId="10" xfId="0" applyNumberFormat="1" applyFont="1" applyBorder="1" applyAlignment="1" applyProtection="1">
      <alignment horizontal="center"/>
      <protection hidden="1"/>
    </xf>
    <xf numFmtId="0" fontId="4" fillId="0" borderId="46" xfId="0" applyFont="1" applyBorder="1" applyAlignment="1" applyProtection="1">
      <alignment horizontal="center"/>
      <protection hidden="1"/>
    </xf>
    <xf numFmtId="42" fontId="4" fillId="0" borderId="47" xfId="0" applyNumberFormat="1" applyFont="1" applyBorder="1" applyAlignment="1" applyProtection="1">
      <alignment horizontal="center"/>
      <protection hidden="1"/>
    </xf>
    <xf numFmtId="0" fontId="14" fillId="0" borderId="10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18" xfId="0" applyFont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center"/>
      <protection hidden="1"/>
    </xf>
    <xf numFmtId="0" fontId="5" fillId="2" borderId="22" xfId="0" applyFont="1" applyFill="1" applyBorder="1" applyAlignment="1" applyProtection="1">
      <alignment horizontal="center"/>
      <protection hidden="1"/>
    </xf>
    <xf numFmtId="0" fontId="5" fillId="2" borderId="24" xfId="0" applyFont="1" applyFill="1" applyBorder="1" applyAlignment="1" applyProtection="1">
      <alignment horizontal="center"/>
      <protection hidden="1"/>
    </xf>
    <xf numFmtId="0" fontId="13" fillId="2" borderId="1" xfId="0" applyFont="1" applyFill="1" applyBorder="1" applyAlignment="1" applyProtection="1">
      <alignment horizont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3" fillId="2" borderId="18" xfId="0" applyFont="1" applyFill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left"/>
      <protection locked="0"/>
    </xf>
    <xf numFmtId="0" fontId="5" fillId="0" borderId="36" xfId="0" applyFon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center"/>
      <protection hidden="1"/>
    </xf>
    <xf numFmtId="0" fontId="4" fillId="0" borderId="23" xfId="0" applyFont="1" applyBorder="1" applyAlignment="1" applyProtection="1">
      <alignment horizontal="center"/>
      <protection hidden="1"/>
    </xf>
    <xf numFmtId="0" fontId="16" fillId="0" borderId="26" xfId="0" applyFont="1" applyBorder="1" applyAlignment="1" applyProtection="1">
      <alignment horizontal="center"/>
      <protection hidden="1"/>
    </xf>
    <xf numFmtId="0" fontId="14" fillId="0" borderId="27" xfId="0" applyFont="1" applyBorder="1" applyAlignment="1" applyProtection="1">
      <alignment horizontal="center"/>
      <protection hidden="1"/>
    </xf>
    <xf numFmtId="0" fontId="14" fillId="0" borderId="28" xfId="0" applyFont="1" applyBorder="1" applyAlignment="1" applyProtection="1">
      <alignment horizontal="center"/>
      <protection hidden="1"/>
    </xf>
    <xf numFmtId="0" fontId="16" fillId="0" borderId="37" xfId="0" applyFont="1" applyBorder="1" applyAlignment="1" applyProtection="1">
      <alignment horizontal="center"/>
      <protection hidden="1"/>
    </xf>
    <xf numFmtId="0" fontId="14" fillId="0" borderId="38" xfId="0" applyFont="1" applyBorder="1" applyAlignment="1" applyProtection="1">
      <alignment horizontal="center"/>
      <protection hidden="1"/>
    </xf>
    <xf numFmtId="0" fontId="16" fillId="0" borderId="3" xfId="0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4" fillId="0" borderId="25" xfId="0" applyFont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0" fontId="13" fillId="3" borderId="5" xfId="0" applyFont="1" applyFill="1" applyBorder="1" applyAlignment="1" applyProtection="1">
      <alignment horizontal="center"/>
      <protection hidden="1"/>
    </xf>
    <xf numFmtId="0" fontId="4" fillId="10" borderId="1" xfId="0" applyFont="1" applyFill="1" applyBorder="1" applyAlignment="1" applyProtection="1">
      <alignment horizontal="center"/>
      <protection hidden="1"/>
    </xf>
    <xf numFmtId="0" fontId="4" fillId="10" borderId="18" xfId="0" applyFont="1" applyFill="1" applyBorder="1" applyAlignment="1" applyProtection="1">
      <alignment horizontal="center"/>
      <protection hidden="1"/>
    </xf>
    <xf numFmtId="0" fontId="5" fillId="8" borderId="1" xfId="0" applyFont="1" applyFill="1" applyBorder="1" applyAlignment="1" applyProtection="1">
      <alignment horizontal="center"/>
      <protection hidden="1"/>
    </xf>
    <xf numFmtId="0" fontId="5" fillId="8" borderId="18" xfId="0" applyFont="1" applyFill="1" applyBorder="1" applyAlignment="1" applyProtection="1">
      <alignment horizontal="center"/>
      <protection hidden="1"/>
    </xf>
    <xf numFmtId="0" fontId="14" fillId="5" borderId="33" xfId="0" applyFont="1" applyFill="1" applyBorder="1" applyAlignment="1" applyProtection="1">
      <alignment horizontal="center"/>
      <protection hidden="1"/>
    </xf>
    <xf numFmtId="0" fontId="14" fillId="5" borderId="45" xfId="0" applyFont="1" applyFill="1" applyBorder="1" applyAlignment="1" applyProtection="1">
      <alignment horizontal="center"/>
      <protection hidden="1"/>
    </xf>
    <xf numFmtId="0" fontId="9" fillId="0" borderId="22" xfId="0" applyFont="1" applyBorder="1" applyAlignment="1" applyProtection="1">
      <alignment horizontal="center"/>
      <protection hidden="1"/>
    </xf>
    <xf numFmtId="0" fontId="9" fillId="0" borderId="23" xfId="0" applyFont="1" applyBorder="1" applyAlignment="1" applyProtection="1">
      <alignment horizontal="center"/>
      <protection hidden="1"/>
    </xf>
    <xf numFmtId="0" fontId="9" fillId="0" borderId="24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25" xfId="0" applyFont="1" applyBorder="1" applyAlignment="1" applyProtection="1">
      <alignment horizontal="center"/>
      <protection hidden="1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42" fontId="16" fillId="0" borderId="17" xfId="0" applyNumberFormat="1" applyFont="1" applyBorder="1" applyAlignment="1" applyProtection="1">
      <alignment horizontal="center" vertical="center"/>
      <protection hidden="1"/>
    </xf>
    <xf numFmtId="42" fontId="14" fillId="0" borderId="36" xfId="0" applyNumberFormat="1" applyFont="1" applyBorder="1" applyAlignment="1" applyProtection="1">
      <alignment horizontal="center" vertical="center"/>
      <protection hidden="1"/>
    </xf>
    <xf numFmtId="9" fontId="14" fillId="4" borderId="10" xfId="0" applyNumberFormat="1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2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164145</xdr:rowOff>
    </xdr:from>
    <xdr:to>
      <xdr:col>1</xdr:col>
      <xdr:colOff>4533900</xdr:colOff>
      <xdr:row>3</xdr:row>
      <xdr:rowOff>66738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E87FB6-FF8C-4133-8899-28C943863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430845"/>
          <a:ext cx="4152900" cy="988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8351-B7FB-4499-82D7-B011736CBE2A}">
  <sheetPr codeName="Hoja1">
    <pageSetUpPr fitToPage="1"/>
  </sheetPr>
  <dimension ref="A1:E80"/>
  <sheetViews>
    <sheetView tabSelected="1" topLeftCell="A4" zoomScale="50" zoomScaleNormal="50" workbookViewId="0">
      <selection activeCell="C46" sqref="C46"/>
    </sheetView>
  </sheetViews>
  <sheetFormatPr baseColWidth="10" defaultColWidth="11.42578125" defaultRowHeight="21" x14ac:dyDescent="0.35"/>
  <cols>
    <col min="1" max="1" width="11.42578125" style="1" customWidth="1"/>
    <col min="2" max="2" width="164.28515625" style="14" customWidth="1"/>
    <col min="3" max="3" width="78.28515625" style="14" customWidth="1"/>
    <col min="4" max="4" width="95.5703125" style="1" customWidth="1"/>
    <col min="5" max="5" width="47" style="1" customWidth="1"/>
    <col min="6" max="7" width="11.42578125" style="1"/>
    <col min="8" max="8" width="16" style="1" customWidth="1"/>
    <col min="9" max="9" width="13.42578125" style="1" customWidth="1"/>
    <col min="10" max="16384" width="11.42578125" style="1"/>
  </cols>
  <sheetData>
    <row r="1" spans="1:5" ht="21" customHeight="1" thickBot="1" x14ac:dyDescent="0.3">
      <c r="A1" s="5"/>
      <c r="B1" s="5"/>
      <c r="C1" s="5"/>
      <c r="D1" s="5"/>
    </row>
    <row r="2" spans="1:5" ht="61.5" x14ac:dyDescent="0.9">
      <c r="B2" s="130" t="s">
        <v>7</v>
      </c>
      <c r="C2" s="131"/>
      <c r="D2" s="132"/>
      <c r="E2" s="3"/>
    </row>
    <row r="3" spans="1:5" ht="23.25" x14ac:dyDescent="0.35">
      <c r="B3" s="133" t="s">
        <v>3</v>
      </c>
      <c r="C3" s="134"/>
      <c r="D3" s="135"/>
      <c r="E3" s="4"/>
    </row>
    <row r="4" spans="1:5" ht="23.25" x14ac:dyDescent="0.35">
      <c r="B4" s="133" t="s">
        <v>5</v>
      </c>
      <c r="C4" s="134"/>
      <c r="D4" s="135"/>
      <c r="E4" s="4"/>
    </row>
    <row r="5" spans="1:5" ht="23.25" x14ac:dyDescent="0.35">
      <c r="B5" s="133" t="s">
        <v>8</v>
      </c>
      <c r="C5" s="134"/>
      <c r="D5" s="135"/>
      <c r="E5" s="4"/>
    </row>
    <row r="6" spans="1:5" ht="23.25" x14ac:dyDescent="0.35">
      <c r="B6" s="133" t="s">
        <v>9</v>
      </c>
      <c r="C6" s="134"/>
      <c r="D6" s="135"/>
      <c r="E6" s="4"/>
    </row>
    <row r="7" spans="1:5" ht="21.75" thickBot="1" x14ac:dyDescent="0.4">
      <c r="B7" s="6"/>
      <c r="C7" s="7"/>
      <c r="D7" s="8"/>
      <c r="E7" s="2"/>
    </row>
    <row r="8" spans="1:5" ht="30" customHeight="1" x14ac:dyDescent="0.5">
      <c r="B8" s="93" t="s">
        <v>22</v>
      </c>
      <c r="C8" s="94"/>
      <c r="D8" s="97"/>
    </row>
    <row r="9" spans="1:5" ht="30" customHeight="1" thickBot="1" x14ac:dyDescent="0.55000000000000004">
      <c r="B9" s="95" t="s">
        <v>2</v>
      </c>
      <c r="C9" s="96"/>
      <c r="D9" s="98"/>
    </row>
    <row r="10" spans="1:5" ht="30" customHeight="1" thickBot="1" x14ac:dyDescent="0.45">
      <c r="B10" s="99"/>
      <c r="C10" s="100"/>
      <c r="D10" s="101"/>
    </row>
    <row r="11" spans="1:5" ht="30" customHeight="1" thickBot="1" x14ac:dyDescent="0.55000000000000004">
      <c r="B11" s="107" t="s">
        <v>26</v>
      </c>
      <c r="C11" s="108"/>
      <c r="D11" s="109"/>
    </row>
    <row r="12" spans="1:5" ht="30" customHeight="1" thickBot="1" x14ac:dyDescent="0.55000000000000004">
      <c r="B12" s="58" t="s">
        <v>1</v>
      </c>
      <c r="C12" s="19"/>
      <c r="D12" s="50"/>
    </row>
    <row r="13" spans="1:5" ht="30" customHeight="1" thickBot="1" x14ac:dyDescent="0.55000000000000004">
      <c r="B13" s="110" t="s">
        <v>0</v>
      </c>
      <c r="C13" s="111"/>
      <c r="D13" s="49"/>
    </row>
    <row r="14" spans="1:5" ht="30" customHeight="1" thickBot="1" x14ac:dyDescent="0.55000000000000004">
      <c r="B14" s="102" t="s">
        <v>4</v>
      </c>
      <c r="C14" s="103"/>
      <c r="D14" s="49"/>
    </row>
    <row r="15" spans="1:5" ht="30" customHeight="1" thickBot="1" x14ac:dyDescent="0.5">
      <c r="B15" s="104" t="s">
        <v>36</v>
      </c>
      <c r="C15" s="101"/>
      <c r="D15" s="49"/>
    </row>
    <row r="16" spans="1:5" s="17" customFormat="1" ht="30" customHeight="1" x14ac:dyDescent="0.7">
      <c r="B16" s="105" t="s">
        <v>6</v>
      </c>
      <c r="C16" s="106"/>
      <c r="D16" s="52"/>
    </row>
    <row r="17" spans="2:5" s="16" customFormat="1" ht="30" customHeight="1" x14ac:dyDescent="0.5">
      <c r="B17" s="70" t="s">
        <v>18</v>
      </c>
      <c r="C17" s="71" t="s">
        <v>19</v>
      </c>
      <c r="D17" s="52"/>
    </row>
    <row r="18" spans="2:5" s="16" customFormat="1" ht="30" customHeight="1" x14ac:dyDescent="0.55000000000000004">
      <c r="B18" s="28" t="s">
        <v>60</v>
      </c>
      <c r="C18" s="80">
        <v>0</v>
      </c>
      <c r="D18" s="54" t="s">
        <v>48</v>
      </c>
    </row>
    <row r="19" spans="2:5" ht="30" customHeight="1" x14ac:dyDescent="0.5">
      <c r="B19" s="9" t="s">
        <v>27</v>
      </c>
      <c r="C19" s="59">
        <v>44682</v>
      </c>
      <c r="D19" s="56" t="s">
        <v>49</v>
      </c>
      <c r="E19" s="13"/>
    </row>
    <row r="20" spans="2:5" ht="30" customHeight="1" x14ac:dyDescent="0.5">
      <c r="B20" s="9" t="s">
        <v>28</v>
      </c>
      <c r="C20" s="59">
        <v>44712</v>
      </c>
      <c r="D20" s="52"/>
      <c r="E20" s="13"/>
    </row>
    <row r="21" spans="2:5" ht="30" customHeight="1" x14ac:dyDescent="0.5">
      <c r="B21" s="9" t="s">
        <v>29</v>
      </c>
      <c r="C21" s="55">
        <f>(YEAR(C20)-YEAR(C19))*12+MONTH(C20)-MONTH(C19)+1</f>
        <v>1</v>
      </c>
      <c r="D21" s="52"/>
      <c r="E21" s="13"/>
    </row>
    <row r="22" spans="2:5" ht="30" customHeight="1" thickBot="1" x14ac:dyDescent="0.55000000000000004">
      <c r="B22" s="57" t="s">
        <v>50</v>
      </c>
      <c r="C22" s="60"/>
      <c r="D22" s="52"/>
      <c r="E22" s="13"/>
    </row>
    <row r="23" spans="2:5" ht="30" customHeight="1" thickBot="1" x14ac:dyDescent="0.55000000000000004">
      <c r="B23" s="67" t="s">
        <v>34</v>
      </c>
      <c r="C23" s="68">
        <v>0.08</v>
      </c>
      <c r="D23" s="69">
        <f>SUM(C18*C23)</f>
        <v>0</v>
      </c>
      <c r="E23" s="13"/>
    </row>
    <row r="24" spans="2:5" ht="30" customHeight="1" thickBot="1" x14ac:dyDescent="0.55000000000000004">
      <c r="B24" s="72" t="s">
        <v>59</v>
      </c>
      <c r="C24" s="73">
        <v>0</v>
      </c>
      <c r="D24" s="64"/>
      <c r="E24" s="13"/>
    </row>
    <row r="25" spans="2:5" ht="30" customHeight="1" thickBot="1" x14ac:dyDescent="0.5">
      <c r="B25" s="117" t="s">
        <v>36</v>
      </c>
      <c r="C25" s="118"/>
      <c r="D25" s="51"/>
      <c r="E25" s="13"/>
    </row>
    <row r="26" spans="2:5" ht="30" customHeight="1" x14ac:dyDescent="0.5">
      <c r="B26" s="65" t="s">
        <v>37</v>
      </c>
      <c r="C26" s="66" t="s">
        <v>21</v>
      </c>
      <c r="D26" s="21" t="s">
        <v>20</v>
      </c>
      <c r="E26" s="13"/>
    </row>
    <row r="27" spans="2:5" ht="30" customHeight="1" x14ac:dyDescent="0.45">
      <c r="B27" s="41" t="s">
        <v>35</v>
      </c>
      <c r="C27" s="61">
        <v>0</v>
      </c>
      <c r="D27" s="45">
        <f>SUM(C18*C27)</f>
        <v>0</v>
      </c>
      <c r="E27" s="13"/>
    </row>
    <row r="28" spans="2:5" ht="30" customHeight="1" x14ac:dyDescent="0.45">
      <c r="B28" s="41" t="s">
        <v>63</v>
      </c>
      <c r="C28" s="81"/>
      <c r="D28" s="139" t="s">
        <v>62</v>
      </c>
      <c r="E28" s="13"/>
    </row>
    <row r="29" spans="2:5" ht="30" customHeight="1" thickBot="1" x14ac:dyDescent="0.5">
      <c r="B29" s="40" t="s">
        <v>61</v>
      </c>
      <c r="C29" s="82"/>
      <c r="D29" s="140"/>
      <c r="E29" s="13"/>
    </row>
    <row r="30" spans="2:5" ht="30" customHeight="1" thickBot="1" x14ac:dyDescent="0.5">
      <c r="B30" s="114" t="s">
        <v>36</v>
      </c>
      <c r="C30" s="115"/>
      <c r="D30" s="116"/>
      <c r="E30" s="13"/>
    </row>
    <row r="31" spans="2:5" ht="30" customHeight="1" x14ac:dyDescent="0.5">
      <c r="B31" s="20" t="s">
        <v>12</v>
      </c>
      <c r="C31" s="22" t="s">
        <v>21</v>
      </c>
      <c r="D31" s="21" t="s">
        <v>20</v>
      </c>
      <c r="E31" s="13"/>
    </row>
    <row r="32" spans="2:5" ht="30" customHeight="1" x14ac:dyDescent="0.45">
      <c r="B32" s="53" t="s">
        <v>38</v>
      </c>
      <c r="C32" s="62">
        <v>0</v>
      </c>
      <c r="D32" s="45">
        <f>SUM(C18*C32)</f>
        <v>0</v>
      </c>
      <c r="E32" s="13"/>
    </row>
    <row r="33" spans="2:5" ht="30" customHeight="1" x14ac:dyDescent="0.45">
      <c r="B33" s="41" t="s">
        <v>39</v>
      </c>
      <c r="C33" s="62">
        <v>0</v>
      </c>
      <c r="D33" s="45">
        <f>SUM(C76*C33)</f>
        <v>0</v>
      </c>
      <c r="E33" s="13"/>
    </row>
    <row r="34" spans="2:5" ht="30" customHeight="1" x14ac:dyDescent="0.45">
      <c r="B34" s="41" t="s">
        <v>32</v>
      </c>
      <c r="C34" s="62">
        <v>0</v>
      </c>
      <c r="D34" s="45">
        <f>SUM(C51*C34)</f>
        <v>0</v>
      </c>
      <c r="E34" s="13"/>
    </row>
    <row r="35" spans="2:5" ht="30" customHeight="1" x14ac:dyDescent="0.45">
      <c r="B35" s="41" t="s">
        <v>33</v>
      </c>
      <c r="C35" s="62">
        <v>0</v>
      </c>
      <c r="D35" s="45">
        <f>SUM(D34*C35)</f>
        <v>0</v>
      </c>
      <c r="E35" s="13"/>
    </row>
    <row r="36" spans="2:5" ht="30" customHeight="1" thickBot="1" x14ac:dyDescent="0.5">
      <c r="B36" s="40" t="s">
        <v>64</v>
      </c>
      <c r="C36" s="18">
        <f>SUM(C32:C35)</f>
        <v>0</v>
      </c>
      <c r="D36" s="46">
        <f>SUM(D32:D35)</f>
        <v>0</v>
      </c>
      <c r="E36" s="13"/>
    </row>
    <row r="37" spans="2:5" ht="30" customHeight="1" thickBot="1" x14ac:dyDescent="0.5">
      <c r="B37" s="119" t="s">
        <v>36</v>
      </c>
      <c r="C37" s="120"/>
      <c r="D37" s="121"/>
      <c r="E37" s="13"/>
    </row>
    <row r="38" spans="2:5" ht="30" customHeight="1" x14ac:dyDescent="0.5">
      <c r="B38" s="122" t="s">
        <v>10</v>
      </c>
      <c r="C38" s="123"/>
      <c r="D38" s="23">
        <f>SUM(C21/12*D23)*2.5</f>
        <v>0</v>
      </c>
      <c r="E38" s="13"/>
    </row>
    <row r="39" spans="2:5" ht="30" customHeight="1" x14ac:dyDescent="0.45">
      <c r="B39" s="35" t="s">
        <v>40</v>
      </c>
      <c r="C39" s="61">
        <v>1</v>
      </c>
      <c r="D39" s="45">
        <f>SUM(D23*C39)*C21/12</f>
        <v>0</v>
      </c>
      <c r="E39" s="13"/>
    </row>
    <row r="40" spans="2:5" ht="30" customHeight="1" x14ac:dyDescent="0.45">
      <c r="B40" s="35" t="s">
        <v>41</v>
      </c>
      <c r="C40" s="61">
        <v>0</v>
      </c>
      <c r="D40" s="45">
        <f>SUM(D23*C40)*C21/12</f>
        <v>0</v>
      </c>
      <c r="E40" s="13"/>
    </row>
    <row r="41" spans="2:5" ht="30" customHeight="1" x14ac:dyDescent="0.45">
      <c r="B41" s="35" t="s">
        <v>42</v>
      </c>
      <c r="C41" s="61">
        <v>0</v>
      </c>
      <c r="D41" s="45">
        <f>SUM(D23*C41)*C21/12</f>
        <v>0</v>
      </c>
      <c r="E41" s="13"/>
    </row>
    <row r="42" spans="2:5" ht="30" customHeight="1" x14ac:dyDescent="0.45">
      <c r="B42" s="35" t="s">
        <v>43</v>
      </c>
      <c r="C42" s="141">
        <v>0.5</v>
      </c>
      <c r="D42" s="45">
        <f>SUM(D23*C42)*C21/12</f>
        <v>0</v>
      </c>
      <c r="E42" s="13"/>
    </row>
    <row r="43" spans="2:5" ht="30" customHeight="1" x14ac:dyDescent="0.45">
      <c r="B43" s="35" t="s">
        <v>44</v>
      </c>
      <c r="C43" s="61">
        <v>0</v>
      </c>
      <c r="D43" s="45">
        <f>SUM(D23*C43)*C21/12</f>
        <v>0</v>
      </c>
      <c r="E43" s="13"/>
    </row>
    <row r="44" spans="2:5" ht="30" customHeight="1" x14ac:dyDescent="0.45">
      <c r="B44" s="35" t="s">
        <v>45</v>
      </c>
      <c r="C44" s="61">
        <v>0.4</v>
      </c>
      <c r="D44" s="45">
        <f>SUM(D23*C44)*C21/12</f>
        <v>0</v>
      </c>
      <c r="E44" s="13"/>
    </row>
    <row r="45" spans="2:5" ht="30" customHeight="1" x14ac:dyDescent="0.45">
      <c r="B45" s="36" t="s">
        <v>46</v>
      </c>
      <c r="C45" s="63">
        <v>0.6</v>
      </c>
      <c r="D45" s="48">
        <f>SUM(D23*C45)*C21/12</f>
        <v>0</v>
      </c>
      <c r="E45" s="13"/>
    </row>
    <row r="46" spans="2:5" ht="30" customHeight="1" thickBot="1" x14ac:dyDescent="0.5">
      <c r="B46" s="37" t="s">
        <v>47</v>
      </c>
      <c r="C46" s="47">
        <f>SUM(C39:C45)</f>
        <v>2.5</v>
      </c>
      <c r="D46" s="46">
        <f>+D38-D39-D40-D41-D42-D43-D44-D45</f>
        <v>0</v>
      </c>
      <c r="E46" s="13"/>
    </row>
    <row r="47" spans="2:5" ht="30" customHeight="1" thickBot="1" x14ac:dyDescent="0.45">
      <c r="B47" s="112"/>
      <c r="C47" s="113"/>
      <c r="D47" s="136"/>
      <c r="E47" s="13"/>
    </row>
    <row r="48" spans="2:5" ht="30" customHeight="1" x14ac:dyDescent="0.5">
      <c r="B48" s="24" t="s">
        <v>52</v>
      </c>
      <c r="C48" s="25" t="s">
        <v>11</v>
      </c>
      <c r="D48" s="137"/>
    </row>
    <row r="49" spans="2:4" ht="30" customHeight="1" x14ac:dyDescent="0.45">
      <c r="B49" s="38" t="s">
        <v>53</v>
      </c>
      <c r="C49" s="43">
        <f>+C18</f>
        <v>0</v>
      </c>
      <c r="D49" s="137"/>
    </row>
    <row r="50" spans="2:4" ht="30" customHeight="1" x14ac:dyDescent="0.45">
      <c r="B50" s="38" t="s">
        <v>65</v>
      </c>
      <c r="C50" s="43">
        <f>SUM(C49*C27)</f>
        <v>0</v>
      </c>
      <c r="D50" s="137"/>
    </row>
    <row r="51" spans="2:4" ht="30" customHeight="1" x14ac:dyDescent="0.5">
      <c r="B51" s="29" t="s">
        <v>57</v>
      </c>
      <c r="C51" s="30">
        <f>SUM(C49:C50)</f>
        <v>0</v>
      </c>
      <c r="D51" s="137"/>
    </row>
    <row r="52" spans="2:4" ht="30" customHeight="1" x14ac:dyDescent="0.5">
      <c r="B52" s="31" t="s">
        <v>30</v>
      </c>
      <c r="C52" s="32">
        <f>+D32</f>
        <v>0</v>
      </c>
      <c r="D52" s="137"/>
    </row>
    <row r="53" spans="2:4" ht="30" customHeight="1" thickBot="1" x14ac:dyDescent="0.55000000000000004">
      <c r="B53" s="33" t="s">
        <v>31</v>
      </c>
      <c r="C53" s="34">
        <f>SUM(C51-C52)</f>
        <v>0</v>
      </c>
      <c r="D53" s="137"/>
    </row>
    <row r="54" spans="2:4" ht="30" customHeight="1" thickBot="1" x14ac:dyDescent="0.55000000000000004">
      <c r="B54" s="74"/>
      <c r="C54" s="75"/>
      <c r="D54" s="137"/>
    </row>
    <row r="55" spans="2:4" ht="30" customHeight="1" thickBot="1" x14ac:dyDescent="0.55000000000000004">
      <c r="B55" s="126" t="s">
        <v>54</v>
      </c>
      <c r="C55" s="127"/>
      <c r="D55" s="137"/>
    </row>
    <row r="56" spans="2:4" ht="30" customHeight="1" x14ac:dyDescent="0.45">
      <c r="B56" s="39" t="s">
        <v>55</v>
      </c>
      <c r="C56" s="44">
        <f>+D23</f>
        <v>0</v>
      </c>
      <c r="D56" s="137"/>
    </row>
    <row r="57" spans="2:4" ht="30" customHeight="1" x14ac:dyDescent="0.45">
      <c r="B57" s="38" t="s">
        <v>56</v>
      </c>
      <c r="C57" s="43">
        <f>SUM(C56*0.19)</f>
        <v>0</v>
      </c>
      <c r="D57" s="137"/>
    </row>
    <row r="58" spans="2:4" ht="30" customHeight="1" thickBot="1" x14ac:dyDescent="0.55000000000000004">
      <c r="B58" s="78" t="s">
        <v>16</v>
      </c>
      <c r="C58" s="79">
        <f>SUM(C56,C57)</f>
        <v>0</v>
      </c>
      <c r="D58" s="137"/>
    </row>
    <row r="59" spans="2:4" ht="30" customHeight="1" thickBot="1" x14ac:dyDescent="0.45">
      <c r="B59" s="76"/>
      <c r="C59" s="77"/>
      <c r="D59" s="137"/>
    </row>
    <row r="60" spans="2:4" ht="30" customHeight="1" thickBot="1" x14ac:dyDescent="0.45">
      <c r="B60" s="124" t="s">
        <v>58</v>
      </c>
      <c r="C60" s="125"/>
      <c r="D60" s="137"/>
    </row>
    <row r="61" spans="2:4" ht="30" customHeight="1" x14ac:dyDescent="0.45">
      <c r="B61" s="39" t="s">
        <v>13</v>
      </c>
      <c r="C61" s="44">
        <f>SUM(C49*C32)</f>
        <v>0</v>
      </c>
      <c r="D61" s="137"/>
    </row>
    <row r="62" spans="2:4" ht="30" customHeight="1" x14ac:dyDescent="0.45">
      <c r="B62" s="38" t="s">
        <v>14</v>
      </c>
      <c r="C62" s="43">
        <f>SUM(C51*C34)</f>
        <v>0</v>
      </c>
      <c r="D62" s="137"/>
    </row>
    <row r="63" spans="2:4" ht="30" customHeight="1" x14ac:dyDescent="0.45">
      <c r="B63" s="38" t="s">
        <v>15</v>
      </c>
      <c r="C63" s="43">
        <f>SUM(C62*0.19)</f>
        <v>0</v>
      </c>
      <c r="D63" s="137"/>
    </row>
    <row r="64" spans="2:4" ht="30" customHeight="1" x14ac:dyDescent="0.45">
      <c r="B64" s="38" t="s">
        <v>51</v>
      </c>
      <c r="C64" s="43">
        <f>+C24</f>
        <v>0</v>
      </c>
      <c r="D64" s="137"/>
    </row>
    <row r="65" spans="2:5" ht="30" customHeight="1" x14ac:dyDescent="0.45">
      <c r="B65" s="83" t="s">
        <v>17</v>
      </c>
      <c r="C65" s="84">
        <f>SUM(C61:C64)</f>
        <v>0</v>
      </c>
      <c r="D65" s="137"/>
    </row>
    <row r="66" spans="2:5" ht="30" customHeight="1" x14ac:dyDescent="0.45">
      <c r="B66" s="87"/>
      <c r="C66" s="88"/>
      <c r="D66" s="137"/>
    </row>
    <row r="67" spans="2:5" ht="30" customHeight="1" x14ac:dyDescent="0.45">
      <c r="B67" s="128" t="s">
        <v>66</v>
      </c>
      <c r="C67" s="129"/>
      <c r="D67" s="137"/>
    </row>
    <row r="68" spans="2:5" ht="30" customHeight="1" x14ac:dyDescent="0.45">
      <c r="B68" s="87" t="s">
        <v>69</v>
      </c>
      <c r="C68" s="88">
        <f>+C49</f>
        <v>0</v>
      </c>
      <c r="D68" s="137"/>
    </row>
    <row r="69" spans="2:5" ht="30" customHeight="1" x14ac:dyDescent="0.45">
      <c r="B69" s="87" t="s">
        <v>70</v>
      </c>
      <c r="C69" s="88"/>
      <c r="D69" s="137"/>
    </row>
    <row r="70" spans="2:5" ht="30" customHeight="1" x14ac:dyDescent="0.45">
      <c r="B70" s="87" t="s">
        <v>67</v>
      </c>
      <c r="C70" s="88"/>
      <c r="D70" s="137"/>
    </row>
    <row r="71" spans="2:5" ht="30" customHeight="1" x14ac:dyDescent="0.45">
      <c r="B71" s="87" t="s">
        <v>68</v>
      </c>
      <c r="C71" s="88"/>
      <c r="D71" s="137"/>
    </row>
    <row r="72" spans="2:5" ht="30" customHeight="1" x14ac:dyDescent="0.45">
      <c r="B72" s="87" t="s">
        <v>71</v>
      </c>
      <c r="C72" s="88"/>
      <c r="D72" s="137"/>
    </row>
    <row r="73" spans="2:5" ht="30" customHeight="1" x14ac:dyDescent="0.45">
      <c r="B73" s="92" t="s">
        <v>51</v>
      </c>
      <c r="C73" s="89"/>
      <c r="D73" s="137"/>
    </row>
    <row r="74" spans="2:5" ht="30" customHeight="1" x14ac:dyDescent="0.4">
      <c r="B74" s="90"/>
      <c r="C74" s="91"/>
      <c r="D74" s="137"/>
    </row>
    <row r="75" spans="2:5" ht="30" customHeight="1" x14ac:dyDescent="0.4">
      <c r="B75" s="90"/>
      <c r="C75" s="91"/>
      <c r="D75" s="137"/>
    </row>
    <row r="76" spans="2:5" ht="30" customHeight="1" x14ac:dyDescent="0.5">
      <c r="B76" s="85" t="s">
        <v>23</v>
      </c>
      <c r="C76" s="86">
        <f>SUM(C51-C58-C65)</f>
        <v>0</v>
      </c>
      <c r="D76" s="137"/>
    </row>
    <row r="77" spans="2:5" ht="30" customHeight="1" x14ac:dyDescent="0.45">
      <c r="B77" s="41" t="s">
        <v>25</v>
      </c>
      <c r="C77" s="42">
        <f>+D33</f>
        <v>0</v>
      </c>
      <c r="D77" s="137"/>
    </row>
    <row r="78" spans="2:5" ht="30" customHeight="1" thickBot="1" x14ac:dyDescent="0.55000000000000004">
      <c r="B78" s="26" t="s">
        <v>24</v>
      </c>
      <c r="C78" s="27">
        <f>SUM(C51-C58-C65-C77)</f>
        <v>0</v>
      </c>
      <c r="D78" s="138"/>
    </row>
    <row r="79" spans="2:5" ht="26.25" x14ac:dyDescent="0.4">
      <c r="B79" s="10"/>
      <c r="C79" s="11"/>
      <c r="D79" s="12"/>
      <c r="E79" s="13"/>
    </row>
    <row r="80" spans="2:5" x14ac:dyDescent="0.35">
      <c r="C80" s="2"/>
      <c r="D80" s="15"/>
      <c r="E80" s="13"/>
    </row>
  </sheetData>
  <sheetProtection algorithmName="SHA-512" hashValue="sc4DVAPA1mMGty5TamFz1bXzoQp2qH+hs5HvWFMmkNXZw01GRuVkk3X/tBs9ZKhnsOaFAcO5i9D1HLWeRdLvog==" saltValue="1YVEMPHObTnlvRoNuq3/uw==" spinCount="100000" sheet="1" objects="1" scenarios="1"/>
  <mergeCells count="24">
    <mergeCell ref="B2:D2"/>
    <mergeCell ref="B3:D3"/>
    <mergeCell ref="B4:D4"/>
    <mergeCell ref="B5:D5"/>
    <mergeCell ref="B6:D6"/>
    <mergeCell ref="B15:C15"/>
    <mergeCell ref="B16:C16"/>
    <mergeCell ref="B11:D11"/>
    <mergeCell ref="B13:C13"/>
    <mergeCell ref="D47:D78"/>
    <mergeCell ref="B47:C47"/>
    <mergeCell ref="B30:D30"/>
    <mergeCell ref="B25:C25"/>
    <mergeCell ref="B37:D37"/>
    <mergeCell ref="B38:C38"/>
    <mergeCell ref="B60:C60"/>
    <mergeCell ref="B55:C55"/>
    <mergeCell ref="D28:D29"/>
    <mergeCell ref="B67:C67"/>
    <mergeCell ref="B8:C8"/>
    <mergeCell ref="B9:C9"/>
    <mergeCell ref="D8:D9"/>
    <mergeCell ref="B10:D10"/>
    <mergeCell ref="B14:C14"/>
  </mergeCells>
  <conditionalFormatting sqref="C51">
    <cfRule type="cellIs" dxfId="26" priority="76" operator="greaterThan">
      <formula>1</formula>
    </cfRule>
    <cfRule type="cellIs" dxfId="25" priority="77" operator="greaterThan">
      <formula>1</formula>
    </cfRule>
    <cfRule type="cellIs" dxfId="24" priority="78" operator="greaterThan">
      <formula>1</formula>
    </cfRule>
  </conditionalFormatting>
  <conditionalFormatting sqref="C58">
    <cfRule type="cellIs" dxfId="23" priority="75" operator="greaterThan">
      <formula>1</formula>
    </cfRule>
  </conditionalFormatting>
  <conditionalFormatting sqref="C21">
    <cfRule type="cellIs" dxfId="22" priority="57" operator="lessThan">
      <formula>0</formula>
    </cfRule>
    <cfRule type="cellIs" dxfId="21" priority="58" operator="greaterThan">
      <formula>0</formula>
    </cfRule>
  </conditionalFormatting>
  <conditionalFormatting sqref="C23">
    <cfRule type="cellIs" dxfId="20" priority="53" operator="lessThan">
      <formula>0</formula>
    </cfRule>
    <cfRule type="cellIs" dxfId="19" priority="54" operator="greaterThan">
      <formula>0</formula>
    </cfRule>
  </conditionalFormatting>
  <conditionalFormatting sqref="C46">
    <cfRule type="cellIs" dxfId="18" priority="46" operator="between">
      <formula>2.49</formula>
      <formula>2.5</formula>
    </cfRule>
    <cfRule type="cellIs" dxfId="17" priority="47" operator="lessThan">
      <formula>2.5</formula>
    </cfRule>
    <cfRule type="cellIs" dxfId="16" priority="48" operator="greaterThan">
      <formula>2.5</formula>
    </cfRule>
  </conditionalFormatting>
  <conditionalFormatting sqref="C36">
    <cfRule type="cellIs" dxfId="15" priority="27" operator="lessThan">
      <formula>0.2499</formula>
    </cfRule>
    <cfRule type="cellIs" dxfId="14" priority="28" operator="greaterThan">
      <formula>0.249</formula>
    </cfRule>
  </conditionalFormatting>
  <conditionalFormatting sqref="D27">
    <cfRule type="cellIs" dxfId="13" priority="26" operator="greaterThan">
      <formula>0</formula>
    </cfRule>
  </conditionalFormatting>
  <conditionalFormatting sqref="D23">
    <cfRule type="cellIs" dxfId="12" priority="24" operator="greaterThan">
      <formula>0</formula>
    </cfRule>
  </conditionalFormatting>
  <conditionalFormatting sqref="D32:D35">
    <cfRule type="cellIs" dxfId="11" priority="23" operator="greaterThan">
      <formula>0</formula>
    </cfRule>
  </conditionalFormatting>
  <conditionalFormatting sqref="D36">
    <cfRule type="cellIs" dxfId="10" priority="21" operator="greaterThan">
      <formula>0</formula>
    </cfRule>
  </conditionalFormatting>
  <conditionalFormatting sqref="D46">
    <cfRule type="cellIs" dxfId="9" priority="11" operator="between">
      <formula>-1</formula>
      <formula>0</formula>
    </cfRule>
    <cfRule type="cellIs" dxfId="8" priority="12" operator="greaterThan">
      <formula>0</formula>
    </cfRule>
    <cfRule type="cellIs" dxfId="7" priority="13" operator="lessThan">
      <formula>-1</formula>
    </cfRule>
  </conditionalFormatting>
  <conditionalFormatting sqref="C23">
    <cfRule type="containsText" dxfId="6" priority="6" operator="containsText" text="Comercial">
      <formula>NOT(ISERROR(SEARCH("Comercial",C23)))</formula>
    </cfRule>
    <cfRule type="containsText" dxfId="5" priority="7" operator="containsText" text="Vivienda">
      <formula>NOT(ISERROR(SEARCH("Vivienda",C23)))</formula>
    </cfRule>
  </conditionalFormatting>
  <conditionalFormatting sqref="C77">
    <cfRule type="cellIs" dxfId="4" priority="5" operator="greaterThan">
      <formula>0</formula>
    </cfRule>
  </conditionalFormatting>
  <conditionalFormatting sqref="C22:C24">
    <cfRule type="containsText" dxfId="3" priority="3" operator="containsText" text="V">
      <formula>NOT(ISERROR(SEARCH("V",C22)))</formula>
    </cfRule>
    <cfRule type="containsText" dxfId="2" priority="4" operator="containsText" text="C">
      <formula>NOT(ISERROR(SEARCH("C",C22)))</formula>
    </cfRule>
  </conditionalFormatting>
  <conditionalFormatting sqref="C28">
    <cfRule type="containsText" dxfId="1" priority="2" operator="containsText" text="SI">
      <formula>NOT(ISERROR(SEARCH("SI",C28)))</formula>
    </cfRule>
  </conditionalFormatting>
  <conditionalFormatting sqref="C29">
    <cfRule type="containsText" dxfId="0" priority="1" operator="containsText" text="SI">
      <formula>NOT(ISERROR(SEARCH("SI",C29)))</formula>
    </cfRule>
  </conditionalFormatting>
  <pageMargins left="0.7" right="0.7" top="0.75" bottom="0.75" header="0.3" footer="0.3"/>
  <pageSetup scale="2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erago2000</dc:creator>
  <cp:lastModifiedBy>LENOVO</cp:lastModifiedBy>
  <cp:lastPrinted>2022-05-13T05:47:37Z</cp:lastPrinted>
  <dcterms:created xsi:type="dcterms:W3CDTF">2019-11-26T23:09:19Z</dcterms:created>
  <dcterms:modified xsi:type="dcterms:W3CDTF">2022-05-24T22:57:09Z</dcterms:modified>
</cp:coreProperties>
</file>