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tgardner/Downloads/"/>
    </mc:Choice>
  </mc:AlternateContent>
  <xr:revisionPtr revIDLastSave="0" documentId="13_ncr:1_{DCF70FAF-FCFB-9546-A3E4-7585DCC9C4A5}" xr6:coauthVersionLast="47" xr6:coauthVersionMax="47" xr10:uidLastSave="{00000000-0000-0000-0000-000000000000}"/>
  <bookViews>
    <workbookView xWindow="0" yWindow="500" windowWidth="28800" windowHeight="17500" xr2:uid="{9FCE5199-3361-4630-9EC4-1A0F3C30EC27}"/>
  </bookViews>
  <sheets>
    <sheet name="READ FIRST - INSTRUCTIONS" sheetId="1" r:id="rId1"/>
    <sheet name="Sheet1" sheetId="6" state="hidden" r:id="rId2"/>
    <sheet name="TICKET REVENUE WORK TABLE" sheetId="2" r:id="rId3"/>
    <sheet name="PROFIT &amp; LOSS " sheetId="3" r:id="rId4"/>
    <sheet name="FORD VENUE MAP" sheetId="7" r:id="rId5"/>
  </sheets>
  <externalReferences>
    <externalReference r:id="rId6"/>
  </externalReferences>
  <definedNames>
    <definedName name="Week">'[1]License Fee %'!$A$3:$A$9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1" i="3" l="1"/>
  <c r="C33" i="3"/>
  <c r="C8" i="3"/>
  <c r="J94" i="1"/>
  <c r="D23" i="2" l="1"/>
  <c r="F23" i="2" s="1"/>
  <c r="H23" i="2" s="1"/>
  <c r="D22" i="2"/>
  <c r="F22" i="2" s="1"/>
  <c r="H22" i="2" s="1"/>
  <c r="D20" i="2"/>
  <c r="F20" i="2" s="1"/>
  <c r="D24" i="2"/>
  <c r="A12" i="3"/>
  <c r="A13" i="3" s="1"/>
  <c r="A14" i="3" s="1"/>
  <c r="D21" i="2"/>
  <c r="F21" i="2" s="1"/>
  <c r="H21" i="2" s="1"/>
  <c r="C15" i="2"/>
  <c r="B15" i="2"/>
  <c r="D14" i="2"/>
  <c r="F14" i="2" s="1"/>
  <c r="F24" i="2" l="1"/>
  <c r="H20" i="2"/>
  <c r="H24" i="2" s="1"/>
  <c r="A15" i="3"/>
  <c r="A16" i="3" s="1"/>
  <c r="A17" i="3" s="1"/>
  <c r="A18" i="3" s="1"/>
  <c r="D15" i="2"/>
  <c r="H14" i="2"/>
  <c r="H15" i="2" s="1"/>
  <c r="C12" i="3" s="1"/>
  <c r="F15" i="2"/>
  <c r="C10" i="3" l="1"/>
  <c r="A23" i="3"/>
  <c r="A24" i="3" s="1"/>
  <c r="A25" i="3" s="1"/>
  <c r="A26" i="3" s="1"/>
  <c r="A27" i="3" s="1"/>
  <c r="A28" i="3" s="1"/>
  <c r="A29" i="3" s="1"/>
  <c r="A30" i="3" s="1"/>
  <c r="A32" i="3" s="1"/>
  <c r="A33" i="3" s="1"/>
  <c r="A34" i="3" s="1"/>
  <c r="C50" i="3" l="1"/>
  <c r="C49" i="3"/>
  <c r="A36" i="3"/>
  <c r="A37" i="3" s="1"/>
  <c r="A39" i="3" l="1"/>
  <c r="A40" i="3" s="1"/>
  <c r="A41" i="3" s="1"/>
  <c r="A42" i="3" s="1"/>
  <c r="A43" i="3" s="1"/>
  <c r="A44" i="3" s="1"/>
  <c r="A45" i="3" s="1"/>
  <c r="A47" i="3" s="1"/>
  <c r="A48" i="3" s="1"/>
  <c r="A49" i="3" s="1"/>
  <c r="A50" i="3" s="1"/>
  <c r="C20" i="3"/>
  <c r="C53" i="3" s="1"/>
</calcChain>
</file>

<file path=xl/sharedStrings.xml><?xml version="1.0" encoding="utf-8"?>
<sst xmlns="http://schemas.openxmlformats.org/spreadsheetml/2006/main" count="316" uniqueCount="202">
  <si>
    <t>PROJECT BUDGET INSTRUCTIONS</t>
  </si>
  <si>
    <t xml:space="preserve">→ Before you begin filling out the Profit Loss Statement, please make sure to save a copy onto your computer. </t>
  </si>
  <si>
    <t>→ You must complete BOTH the Ticket Revenue Work Table and the Profit and Loss (P&amp;L) Statement. Each is located on a separate tab in this workbook.</t>
  </si>
  <si>
    <t>→ When you have completed your P&amp;L, you must convert the entire workbook into PDF format so that it may be uploaded into the application system. When you save your PDF document rename the file in the following format: "Applicant Name-Organization_P&amp;L"</t>
  </si>
  <si>
    <r>
      <t xml:space="preserve">This P&amp;L Workbook is a tool to aid in estimating potential revenue and projected expenses for your proposed event. Please read the information below carefully as it includes important details about the structure of the FordLab Program and costs to consider. </t>
    </r>
    <r>
      <rPr>
        <b/>
        <sz val="11"/>
        <color rgb="FFFF0000"/>
        <rFont val="Calibri"/>
        <family val="2"/>
        <scheme val="minor"/>
      </rPr>
      <t xml:space="preserve">All amounts are estimates only and are subject to change. </t>
    </r>
  </si>
  <si>
    <t xml:space="preserve">Provide information for each numbered item on the form. If you do not anticipate revenue or expenses related to one or more of the items, leave them blank. Totals will automatically calculate as you complete the statement. The completed form must be submitted with your FordLab  Program application to be considered. If you have questions about the form please contact The Ford’s administrative office at fordlab@laphil.org. </t>
  </si>
  <si>
    <t>TICKET REVENUE WORK TABLE</t>
  </si>
  <si>
    <r>
      <t xml:space="preserve">The Ticket Revenue Work Table provides a way to test different pricing scenarios and estimate net potential. Complete Section A if you plan to have a single ticket price. All seating is reserved so, General Seating is </t>
    </r>
    <r>
      <rPr>
        <b/>
        <sz val="11"/>
        <rFont val="Calibri"/>
        <family val="2"/>
        <scheme val="minor"/>
      </rPr>
      <t>not</t>
    </r>
    <r>
      <rPr>
        <sz val="11"/>
        <rFont val="Calibri"/>
        <family val="2"/>
        <scheme val="minor"/>
      </rPr>
      <t xml:space="preserve"> an option. Complete Section B if you plan to use our standard 4-Tier pricing layout. The white fields in each Section are places where you can enter proposed pricing and the percentage of the house you expect to sell. The shaded squares are locked and will automatically calculate your gross and net revenue potentials at different price points. The total net potential will feed into the Profit &amp; Loss form on the next tab in real time, so you can see how different pricing models affect your bottom line. The Ford staff highly recommends projecting box office revenue at 67% of the house (approximately 700 seats) sold at full price, to account for unsold seats and discounted and complimentary tickets. </t>
    </r>
    <r>
      <rPr>
        <b/>
        <sz val="11"/>
        <rFont val="Calibri"/>
        <family val="2"/>
        <scheme val="minor"/>
      </rPr>
      <t>.</t>
    </r>
  </si>
  <si>
    <t>PRODUCTION INFORMATION</t>
  </si>
  <si>
    <t>Producer Name</t>
  </si>
  <si>
    <t>Enter the name of your organization/producing entity.</t>
  </si>
  <si>
    <t>Type of Event</t>
  </si>
  <si>
    <t xml:space="preserve">Choose the type of event you're producing, this will help calculate Ford crew costs. See line 20 for more details. Please keep in mind these are estimates only and are subject to change during production. </t>
  </si>
  <si>
    <t>Day of Week</t>
  </si>
  <si>
    <t>Select the day of the week that you prefer your event to take place. The day of the week selected will determine the Program Fee (% of gross ticket revenues) that will be retained by the Ford Theatres as set forth below:</t>
  </si>
  <si>
    <t>WEEKDAY</t>
  </si>
  <si>
    <t>PARTNER RETAINS</t>
  </si>
  <si>
    <t>FORD RETAINS</t>
  </si>
  <si>
    <t>Tuesday-Thursday</t>
  </si>
  <si>
    <t>Friday</t>
  </si>
  <si>
    <t>Saturday</t>
  </si>
  <si>
    <t>Sunday</t>
  </si>
  <si>
    <t>REVENUE SECTION</t>
  </si>
  <si>
    <t>Ticket Sales</t>
  </si>
  <si>
    <r>
      <t>To complete your ticket sales estimate, use the</t>
    </r>
    <r>
      <rPr>
        <b/>
        <sz val="11"/>
        <rFont val="Calibri"/>
        <family val="2"/>
        <scheme val="minor"/>
      </rPr>
      <t xml:space="preserve"> Ticket Revenue Work Table</t>
    </r>
    <r>
      <rPr>
        <sz val="11"/>
        <rFont val="Calibri"/>
        <family val="2"/>
        <scheme val="minor"/>
      </rPr>
      <t xml:space="preserve"> located on the first tab of the Project Budget workbook.</t>
    </r>
  </si>
  <si>
    <t>Sponsorships</t>
  </si>
  <si>
    <t xml:space="preserve">Enter the total dollar amount that you expect to raise in sponsorships from local businesses and corporations. All sponsorships contributions need to follow LA Phil sponsorship guidelines including exclusivity clauses. </t>
  </si>
  <si>
    <t>Merchandise</t>
  </si>
  <si>
    <t xml:space="preserve">The producer may sell artist merchandise and the association retains the following: 20% if the association provides a seller, 15% if the producer provides its own seller, minus taxes, each show night.  </t>
  </si>
  <si>
    <t>Foundation Grants</t>
  </si>
  <si>
    <t xml:space="preserve">If you expect to receive grants from any of the following sources to support your production, enter the estimated amounts in lines 7-9 and include details in the Applicant Notes section. </t>
  </si>
  <si>
    <t>Corporate Grants</t>
  </si>
  <si>
    <t>Government Grants</t>
  </si>
  <si>
    <t>Other</t>
  </si>
  <si>
    <t>Use this line to enter revenue from any other source not already listed and include details or explanations in the Applicant Notes section.</t>
  </si>
  <si>
    <t>EXPENSES SECTION</t>
  </si>
  <si>
    <t>Artist Fees</t>
  </si>
  <si>
    <t>Include all anticipated fees paid to the performers in your show.</t>
  </si>
  <si>
    <t>Artist Travel, Hotel, Hospitality</t>
  </si>
  <si>
    <t>Use this line to budget for airfare, hotel costs, ground transportation and meals for the performers you engage for your event, if applicable.</t>
  </si>
  <si>
    <t>Royalties &amp; Clearance</t>
  </si>
  <si>
    <t xml:space="preserve">If you anticipate negotiating clearance for music, images, video or any other media, or if you expect to pay royalties to license music, enter in this line. DO NOT include payments to ASCAP or BMI for general music clearance (see Line 38 below). </t>
  </si>
  <si>
    <t>Set Designer</t>
  </si>
  <si>
    <t xml:space="preserve">If you anticipate that your production will require scenic elements, use this line to indicate your budget for a set designer. </t>
  </si>
  <si>
    <t>Lighting Designer</t>
  </si>
  <si>
    <t>If you choose to use a lighting designer, use this line to budget the costs of engaging their services.</t>
  </si>
  <si>
    <t>Sound Designer</t>
  </si>
  <si>
    <t xml:space="preserve">If your production requires the use of a sound designer to prepare music files and design sound elements for your show, enter the estimated fee here. </t>
  </si>
  <si>
    <t>Projection Designer</t>
  </si>
  <si>
    <t>If you plan to utilize projections as a scenic element in your show, you may need to engage the services of a projection designer to create content and coordinate with your lighting designer. Please note that this element adds to production costs.</t>
  </si>
  <si>
    <t>Costumes, Props, Scenic</t>
  </si>
  <si>
    <t xml:space="preserve">You are responsible for the building and/or purchase of any costume, prop or scenic elements. All construction and finishing of scenic elements must take place off-site, with prior approval. Please note, this element adds to production costs. </t>
  </si>
  <si>
    <t>PRODUCTION AND TECHNICAL</t>
  </si>
  <si>
    <t>Event Production Manager</t>
  </si>
  <si>
    <t>To produce at The Ford, you must hire a production manager. Fees vary, but typically range from $1,000 to $2,000. If your production manager is on your staff and there is no expense, note this in the Notes section.</t>
  </si>
  <si>
    <t>Ford Technical Crew</t>
  </si>
  <si>
    <t xml:space="preserve">This cell will populate depending on the type of event you are producing. This cost is an estimate only and is subject to change once final details are confirmed with production team. </t>
  </si>
  <si>
    <t>Details</t>
  </si>
  <si>
    <t>Total Labor</t>
  </si>
  <si>
    <t>LA Phil Support</t>
  </si>
  <si>
    <t>Your Cost</t>
  </si>
  <si>
    <t>Dance</t>
  </si>
  <si>
    <t>1 x16 hour day</t>
  </si>
  <si>
    <t>Music</t>
  </si>
  <si>
    <t>1 x14 hour day</t>
  </si>
  <si>
    <t>$14,207</t>
  </si>
  <si>
    <t>Opera / Theater</t>
  </si>
  <si>
    <t>1 x 10 hour day + 1 x 8 hour day (including performance and load out)</t>
  </si>
  <si>
    <t>Spoken Word / Comedy</t>
  </si>
  <si>
    <t xml:space="preserve">1 x 8 hour day </t>
  </si>
  <si>
    <t>Movie Screening</t>
  </si>
  <si>
    <t xml:space="preserve">1x6 hour tech + 1 perfomance </t>
  </si>
  <si>
    <t>Production Equipment Rental</t>
  </si>
  <si>
    <t xml:space="preserve">The Ford provides standard house and lighting to your event. We do not provide backline and specialty screens. Use this line to estimate any additional costs. </t>
  </si>
  <si>
    <t>AUDIENCE</t>
  </si>
  <si>
    <t>Security</t>
  </si>
  <si>
    <t xml:space="preserve">The Ford, at The Ford's expense, will provide a basic security staff of approximately 9 unarmed security guards and 1 security supervisor for events. If your event requires additional staffing, this cost will be billed to you. </t>
  </si>
  <si>
    <t>Parking</t>
  </si>
  <si>
    <t xml:space="preserve">The Ford will provide production and artist teams up to 15 comp parking passes for artist and working crew only. Any other parking passes should be purchased at $12 each. </t>
  </si>
  <si>
    <t>MARKETING &amp; ADVERTISING</t>
  </si>
  <si>
    <t>Publicist</t>
  </si>
  <si>
    <t>It is highly recommended that you hire a publicist for your production. Publicist fees generally range from $2,000 to $5,000.</t>
  </si>
  <si>
    <t>Photo / Video</t>
  </si>
  <si>
    <t xml:space="preserve">If you are engaging the services of a photographer or videographer to create marketing material or capture day of show, please note their costs here. Day of show photography and videography is subject to approval by LA Phil. </t>
  </si>
  <si>
    <t>Graphic Design &amp; Printing</t>
  </si>
  <si>
    <t xml:space="preserve">If you choose to have supplemental marketing collateral in addition to what The Ford is using to promote your show, you are responsible for the design and printing, which will require final approval from the LA Phil. </t>
  </si>
  <si>
    <t>Print Advertising</t>
  </si>
  <si>
    <t>Use this line item to budget for additional advertising in newspapers and magazines.</t>
  </si>
  <si>
    <t>Digital Advertising</t>
  </si>
  <si>
    <t xml:space="preserve">Use this line item to budget for additional social media ads, digital banner ads and retargeted advertising using a digital advertising firm. </t>
  </si>
  <si>
    <t>Radio/TV Advertising</t>
  </si>
  <si>
    <t>Use this line item to budget for additional radio and television ad buys, as well as the cost of producing video and audio assets.</t>
  </si>
  <si>
    <t>Mailing, Postage, Street Team</t>
  </si>
  <si>
    <t>Use this line to plan distribution of any print materials that you will be creating.</t>
  </si>
  <si>
    <t>ADMINISTRATION</t>
  </si>
  <si>
    <t>Other Staff</t>
  </si>
  <si>
    <t xml:space="preserve">If you will engage paid staff to support aspects of your production (marketing, administration, production, event coordination, etc.) record anticipated expenses here.  </t>
  </si>
  <si>
    <t>Event Insurance</t>
  </si>
  <si>
    <t>Partners are required to secure a certificate of insurance for their event which provides for the following minimum limits of coverage: General Aggregate, $2million; Each Occurrence, $1million; Products and Completed Operations, $1million; Personal and Advertising Injury, $1million; Fire Legal Liability, $50,000. The certificate must also name the County of Los Angeles and its agencies as additional insureds. Event insurance fees may vary depending on the projected attendance number, but generally fall between $200 and $400 per event.</t>
  </si>
  <si>
    <t>ASCAP/BMI/SESAC</t>
  </si>
  <si>
    <t xml:space="preserve">The Ford holds an agreement with these music publishers. When music held by these publishers is performed in your show, the Ford will withhold the standard rate below from your gross revenue and pay the music publisher on your behalf. The rates are a set percentage of gross ticket sales, as indicated below. They will populate automatically in Line 38 of the Project Budget when you enter your projected ticket revenue; however, they will only apply on your final settlement if your show includes music from their libraries. If your show does not include music from these entities, you will need to provide a songlist to waive the fees from your settlement. However, as a standard parctice this profit loss statement will automatically calculate this fee. </t>
  </si>
  <si>
    <t>ASCAP</t>
  </si>
  <si>
    <t>BMI</t>
  </si>
  <si>
    <t>Program Fee</t>
  </si>
  <si>
    <t>This field will automatically calculate the Program Fee that The Ford will retain from your ticket sales, based on the night you propose to produce your show, as described in Line 3 above.</t>
  </si>
  <si>
    <t xml:space="preserve">Use this line to account for any other anticipated expenses outside of the categories above. </t>
  </si>
  <si>
    <t>A</t>
  </si>
  <si>
    <t>Tuesday</t>
  </si>
  <si>
    <t>B</t>
  </si>
  <si>
    <t>Wednesday</t>
  </si>
  <si>
    <t>Thursday</t>
  </si>
  <si>
    <r>
      <rPr>
        <b/>
        <sz val="16"/>
        <rFont val="Verdana"/>
        <family val="2"/>
      </rPr>
      <t>TICKET REVENUE WORK TABLE</t>
    </r>
    <r>
      <rPr>
        <b/>
        <sz val="12"/>
        <color rgb="FFFF0000"/>
        <rFont val="Verdana"/>
        <family val="2"/>
      </rPr>
      <t xml:space="preserve">
</t>
    </r>
    <r>
      <rPr>
        <b/>
        <i/>
        <sz val="9"/>
        <color rgb="FFFF0000"/>
        <rFont val="Verdana"/>
        <family val="2"/>
      </rPr>
      <t>COMPLETE THIS SHEET FIRST TO DETERMINE YOUR TOTAL REVENUE ON THE PROJECT BUDGET.
GENERAL SEATING IS NOT ALLOWED</t>
    </r>
  </si>
  <si>
    <r>
      <t xml:space="preserve">Complete either Box A </t>
    </r>
    <r>
      <rPr>
        <b/>
        <u/>
        <sz val="10"/>
        <rFont val="Verdana"/>
        <family val="2"/>
      </rPr>
      <t>or</t>
    </r>
    <r>
      <rPr>
        <b/>
        <sz val="10"/>
        <rFont val="Verdana"/>
        <family val="2"/>
      </rPr>
      <t xml:space="preserve"> Box B depending on your preferred pricing setup.
DO NOT fill out both.</t>
    </r>
  </si>
  <si>
    <t>Choose your Pricing Option</t>
  </si>
  <si>
    <t>For SINGLE PRICING Events, fill out this work table.</t>
  </si>
  <si>
    <t>Tier/Level</t>
  </si>
  <si>
    <t>Total Seats</t>
  </si>
  <si>
    <r>
      <t>County Comps</t>
    </r>
    <r>
      <rPr>
        <b/>
        <sz val="10"/>
        <color rgb="FF0070C0"/>
        <rFont val="Verdana"/>
        <family val="2"/>
      </rPr>
      <t>*</t>
    </r>
  </si>
  <si>
    <t>#Ticketed Seats</t>
  </si>
  <si>
    <r>
      <t>Price</t>
    </r>
    <r>
      <rPr>
        <b/>
        <sz val="10"/>
        <color rgb="FF0070C0"/>
        <rFont val="Verdana"/>
        <family val="2"/>
      </rPr>
      <t>**</t>
    </r>
  </si>
  <si>
    <r>
      <t>Gross Potential</t>
    </r>
    <r>
      <rPr>
        <b/>
        <sz val="10"/>
        <color rgb="FF0070C0"/>
        <rFont val="Verdana"/>
        <family val="2"/>
      </rPr>
      <t>*</t>
    </r>
  </si>
  <si>
    <r>
      <t>% Sold</t>
    </r>
    <r>
      <rPr>
        <b/>
        <sz val="10"/>
        <color rgb="FF0070C0"/>
        <rFont val="Verdana"/>
        <family val="2"/>
      </rPr>
      <t>***</t>
    </r>
  </si>
  <si>
    <t>Net Potential</t>
  </si>
  <si>
    <t>Reserved</t>
  </si>
  <si>
    <t>TOTALS</t>
  </si>
  <si>
    <t>For TIERED PRICING Events, fill out this work table.</t>
  </si>
  <si>
    <r>
      <t>Tier/Level</t>
    </r>
    <r>
      <rPr>
        <b/>
        <sz val="11"/>
        <color rgb="FF0070C0"/>
        <rFont val="Calibri"/>
        <family val="2"/>
      </rPr>
      <t>ǂ</t>
    </r>
  </si>
  <si>
    <r>
      <t>Standard Comps</t>
    </r>
    <r>
      <rPr>
        <b/>
        <sz val="10"/>
        <color rgb="FF0070C0"/>
        <rFont val="Verdana"/>
        <family val="2"/>
      </rPr>
      <t>*</t>
    </r>
  </si>
  <si>
    <t>Price</t>
  </si>
  <si>
    <t>Tier 1</t>
  </si>
  <si>
    <t>Tier 2</t>
  </si>
  <si>
    <t>Tier 3</t>
  </si>
  <si>
    <t>Tier 4</t>
  </si>
  <si>
    <r>
      <rPr>
        <b/>
        <sz val="10"/>
        <color rgb="FF0070C0"/>
        <rFont val="Calibri"/>
        <family val="2"/>
        <scheme val="minor"/>
      </rPr>
      <t>*</t>
    </r>
    <r>
      <rPr>
        <sz val="10"/>
        <color theme="1"/>
        <rFont val="Calibri"/>
        <family val="2"/>
        <scheme val="minor"/>
      </rPr>
      <t>LA Phil Comps (80) + Artist Comps (50) = 130</t>
    </r>
  </si>
  <si>
    <r>
      <rPr>
        <b/>
        <sz val="11"/>
        <color rgb="FF0070C0"/>
        <rFont val="Calibri"/>
        <family val="2"/>
      </rPr>
      <t>**</t>
    </r>
    <r>
      <rPr>
        <sz val="10"/>
        <rFont val="Calibri"/>
        <family val="2"/>
      </rPr>
      <t xml:space="preserve">A 10% fee-per-ticket (a facility users fee) is added to the price of every ticket, embedded in the price. </t>
    </r>
  </si>
  <si>
    <r>
      <rPr>
        <b/>
        <sz val="10"/>
        <color rgb="FF0070C0"/>
        <rFont val="Calibri"/>
        <family val="2"/>
        <scheme val="minor"/>
      </rPr>
      <t>***</t>
    </r>
    <r>
      <rPr>
        <sz val="10"/>
        <color theme="1"/>
        <rFont val="Calibri"/>
        <family val="2"/>
        <scheme val="minor"/>
      </rPr>
      <t xml:space="preserve">67% is the recommended percentage to use for budgeting.  The average Ford event issues approximately 800 tickets </t>
    </r>
  </si>
  <si>
    <t>but this includes student, group, subscription and other discounts as well as producer, County and media comps. If you elect to budget higher than 67% please explain why you anticipate a higher precentage in the notes section below.</t>
  </si>
  <si>
    <r>
      <rPr>
        <b/>
        <sz val="12"/>
        <color rgb="FF0070C0"/>
        <rFont val="Calibri"/>
        <family val="2"/>
      </rPr>
      <t>ǂ</t>
    </r>
    <r>
      <rPr>
        <b/>
        <sz val="11"/>
        <rFont val="Calibri"/>
        <family val="2"/>
      </rPr>
      <t xml:space="preserve"> </t>
    </r>
    <r>
      <rPr>
        <sz val="10"/>
        <rFont val="Calibri"/>
        <family val="2"/>
      </rPr>
      <t>Tier 1 is the highest price tier and Tier 4 is the lowest. Typically we recommend $10-$20 between price tiers.</t>
    </r>
  </si>
  <si>
    <r>
      <t xml:space="preserve">NOTES: </t>
    </r>
    <r>
      <rPr>
        <sz val="10"/>
        <rFont val="Verdana"/>
        <family val="2"/>
      </rPr>
      <t>(feel free to use this section to make note of any reasoning for the numbers you have inputted above)</t>
    </r>
  </si>
  <si>
    <t>YOU MUST COMPLETE THE TICKET REVENUE WORK TABLE FIRST BEFORE STARTING THIS PAGE</t>
  </si>
  <si>
    <t>PROFIT/LOSS STATEMENT</t>
  </si>
  <si>
    <t>Producer Name:</t>
  </si>
  <si>
    <t xml:space="preserve">Day of Week: </t>
  </si>
  <si>
    <t>Program Fee %:</t>
  </si>
  <si>
    <t xml:space="preserve">REVENUE </t>
  </si>
  <si>
    <r>
      <t xml:space="preserve">Applicant Notes: </t>
    </r>
    <r>
      <rPr>
        <b/>
        <sz val="9"/>
        <rFont val="Verdana"/>
        <family val="2"/>
      </rPr>
      <t>(write your notes for each line item in the space directly across from it)</t>
    </r>
  </si>
  <si>
    <t>EXPENSES</t>
  </si>
  <si>
    <t>Artistic</t>
  </si>
  <si>
    <t xml:space="preserve">Lighting Designer </t>
  </si>
  <si>
    <t>Production and Technical</t>
  </si>
  <si>
    <t xml:space="preserve">Audience </t>
  </si>
  <si>
    <t>Marketing and Advertising</t>
  </si>
  <si>
    <t xml:space="preserve">Administration </t>
  </si>
  <si>
    <t>Other Expense</t>
  </si>
  <si>
    <r>
      <t>SURPLUS/</t>
    </r>
    <r>
      <rPr>
        <b/>
        <sz val="11"/>
        <color rgb="FFFF0000"/>
        <rFont val="Calibri"/>
        <family val="2"/>
      </rPr>
      <t>(DEFICIT)</t>
    </r>
  </si>
  <si>
    <t>THE FORD</t>
  </si>
  <si>
    <t>4 Tier Structure (v3)</t>
  </si>
  <si>
    <t>DOOR C</t>
  </si>
  <si>
    <t>DOOR B</t>
  </si>
  <si>
    <t>DOOR A</t>
  </si>
  <si>
    <t>House RIGHT</t>
  </si>
  <si>
    <t>TECH WELL</t>
  </si>
  <si>
    <t>House LEFT</t>
  </si>
  <si>
    <t>X</t>
  </si>
  <si>
    <t>W</t>
  </si>
  <si>
    <t>V</t>
  </si>
  <si>
    <t>U</t>
  </si>
  <si>
    <t>T</t>
  </si>
  <si>
    <t>S</t>
  </si>
  <si>
    <t>R</t>
  </si>
  <si>
    <t>P</t>
  </si>
  <si>
    <t>O</t>
  </si>
  <si>
    <t>N</t>
  </si>
  <si>
    <t>M</t>
  </si>
  <si>
    <t>L</t>
  </si>
  <si>
    <t>K</t>
  </si>
  <si>
    <t xml:space="preserve">J </t>
  </si>
  <si>
    <t xml:space="preserve">H </t>
  </si>
  <si>
    <t xml:space="preserve">G </t>
  </si>
  <si>
    <t xml:space="preserve">F </t>
  </si>
  <si>
    <t xml:space="preserve">E </t>
  </si>
  <si>
    <t xml:space="preserve">D </t>
  </si>
  <si>
    <t xml:space="preserve">C </t>
  </si>
  <si>
    <t xml:space="preserve">B </t>
  </si>
  <si>
    <t xml:space="preserve">A </t>
  </si>
  <si>
    <t>JJ</t>
  </si>
  <si>
    <t>HH</t>
  </si>
  <si>
    <t>GG</t>
  </si>
  <si>
    <t>FF</t>
  </si>
  <si>
    <t>EE</t>
  </si>
  <si>
    <t>DD</t>
  </si>
  <si>
    <t>CC</t>
  </si>
  <si>
    <t>BB</t>
  </si>
  <si>
    <t>AA</t>
  </si>
  <si>
    <t>STAGE</t>
  </si>
  <si>
    <t>SECTIONS:</t>
  </si>
  <si>
    <t xml:space="preserve"> </t>
  </si>
  <si>
    <t>Tier 1 - 148 seats</t>
  </si>
  <si>
    <t>Tier 2 - 351 seats</t>
  </si>
  <si>
    <t>Tier 3 - 358</t>
  </si>
  <si>
    <t>Tier 4 - 319</t>
  </si>
  <si>
    <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</si>
</sst>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_(&quot;$&quot;* #,##0_);_(&quot;$&quot;* \(#,##0\);_(&quot;$&quot;* &quot;-&quot;??_);_(@_)"/>
    <numFmt numFmtId="166" formatCode="&quot;$&quot;#,##0.00"/>
  </numFmts>
  <fonts count="58">
    <font>
      <sz val="11"/>
      <color theme="1"/>
      <name val="Calibri"/>
      <family val="2"/>
      <scheme val="minor"/>
    </font>
    <font>
      <sz val="11"/>
      <color theme="1"/>
      <name val="Calibri"/>
      <family val="2"/>
      <scheme val="minor"/>
    </font>
    <font>
      <b/>
      <sz val="14"/>
      <name val="Omnes_GirlScouts Semibold"/>
      <family val="3"/>
    </font>
    <font>
      <u/>
      <sz val="11"/>
      <color theme="10"/>
      <name val="Calibri"/>
      <family val="2"/>
      <scheme val="minor"/>
    </font>
    <font>
      <b/>
      <sz val="12"/>
      <color rgb="FFFF0000"/>
      <name val="Calibri"/>
      <family val="2"/>
      <scheme val="minor"/>
    </font>
    <font>
      <sz val="10"/>
      <name val="Calibri"/>
      <family val="2"/>
      <scheme val="minor"/>
    </font>
    <font>
      <b/>
      <sz val="11"/>
      <name val="Calibri"/>
      <family val="2"/>
      <scheme val="minor"/>
    </font>
    <font>
      <b/>
      <u/>
      <sz val="12"/>
      <name val="Calibri"/>
      <family val="2"/>
      <scheme val="minor"/>
    </font>
    <font>
      <sz val="11"/>
      <name val="Calibri"/>
      <family val="2"/>
      <scheme val="minor"/>
    </font>
    <font>
      <b/>
      <u/>
      <sz val="11"/>
      <name val="Calibri"/>
      <family val="2"/>
      <scheme val="minor"/>
    </font>
    <font>
      <b/>
      <sz val="10"/>
      <name val="Calibri"/>
      <family val="2"/>
      <scheme val="minor"/>
    </font>
    <font>
      <b/>
      <i/>
      <sz val="12"/>
      <name val="Calibri"/>
      <family val="2"/>
      <scheme val="minor"/>
    </font>
    <font>
      <i/>
      <sz val="11"/>
      <name val="Calibri"/>
      <family val="2"/>
    </font>
    <font>
      <b/>
      <sz val="11"/>
      <name val="Calibri"/>
      <family val="2"/>
    </font>
    <font>
      <sz val="11"/>
      <name val="Calibri"/>
      <family val="2"/>
    </font>
    <font>
      <b/>
      <sz val="12"/>
      <name val="Calibri"/>
      <family val="2"/>
    </font>
    <font>
      <sz val="12"/>
      <name val="Calibri"/>
      <family val="2"/>
    </font>
    <font>
      <b/>
      <sz val="12"/>
      <color rgb="FFFF0000"/>
      <name val="Verdana"/>
      <family val="2"/>
    </font>
    <font>
      <b/>
      <sz val="16"/>
      <name val="Verdana"/>
      <family val="2"/>
    </font>
    <font>
      <b/>
      <i/>
      <sz val="9"/>
      <color rgb="FFFF0000"/>
      <name val="Verdana"/>
      <family val="2"/>
    </font>
    <font>
      <b/>
      <sz val="10"/>
      <name val="Verdana"/>
      <family val="2"/>
    </font>
    <font>
      <b/>
      <u/>
      <sz val="10"/>
      <name val="Verdana"/>
      <family val="2"/>
    </font>
    <font>
      <b/>
      <sz val="11"/>
      <name val="Verdana"/>
      <family val="2"/>
    </font>
    <font>
      <b/>
      <sz val="14"/>
      <name val="Verdana"/>
      <family val="2"/>
    </font>
    <font>
      <sz val="10"/>
      <name val="Verdana"/>
      <family val="2"/>
    </font>
    <font>
      <b/>
      <sz val="10"/>
      <color rgb="FF0070C0"/>
      <name val="Verdana"/>
      <family val="2"/>
    </font>
    <font>
      <sz val="10"/>
      <name val="Arial"/>
      <family val="2"/>
    </font>
    <font>
      <b/>
      <sz val="10"/>
      <name val="Arial"/>
      <family val="2"/>
    </font>
    <font>
      <b/>
      <sz val="11"/>
      <color rgb="FF0070C0"/>
      <name val="Calibri"/>
      <family val="2"/>
    </font>
    <font>
      <sz val="10"/>
      <color theme="1"/>
      <name val="Calibri"/>
      <family val="2"/>
      <scheme val="minor"/>
    </font>
    <font>
      <b/>
      <sz val="10"/>
      <color rgb="FF0070C0"/>
      <name val="Calibri"/>
      <family val="2"/>
      <scheme val="minor"/>
    </font>
    <font>
      <sz val="10"/>
      <name val="Calibri"/>
      <family val="2"/>
    </font>
    <font>
      <b/>
      <sz val="12"/>
      <color rgb="FF0070C0"/>
      <name val="Calibri"/>
      <family val="2"/>
    </font>
    <font>
      <b/>
      <sz val="14"/>
      <color rgb="FFFF0000"/>
      <name val="Verdana"/>
      <family val="2"/>
    </font>
    <font>
      <sz val="14"/>
      <name val="Verdana"/>
      <family val="2"/>
    </font>
    <font>
      <b/>
      <sz val="12"/>
      <name val="Verdana"/>
      <family val="2"/>
    </font>
    <font>
      <b/>
      <sz val="9"/>
      <name val="Verdana"/>
      <family val="2"/>
    </font>
    <font>
      <sz val="9"/>
      <name val="Verdana"/>
      <family val="2"/>
    </font>
    <font>
      <sz val="11"/>
      <color rgb="FF000000"/>
      <name val="Calibri"/>
      <family val="2"/>
    </font>
    <font>
      <b/>
      <sz val="11"/>
      <color rgb="FF000000"/>
      <name val="Calibri"/>
      <family val="2"/>
    </font>
    <font>
      <b/>
      <sz val="11"/>
      <color rgb="FFFF0000"/>
      <name val="Calibri"/>
      <family val="2"/>
    </font>
    <font>
      <sz val="8"/>
      <name val="Calibri"/>
      <family val="2"/>
      <scheme val="minor"/>
    </font>
    <font>
      <b/>
      <sz val="11"/>
      <color theme="1"/>
      <name val="Calibri"/>
      <family val="2"/>
      <scheme val="minor"/>
    </font>
    <font>
      <b/>
      <sz val="11"/>
      <color rgb="FFFF0000"/>
      <name val="Calibri"/>
      <family val="2"/>
      <scheme val="minor"/>
    </font>
    <font>
      <sz val="10"/>
      <color theme="1"/>
      <name val="Arial"/>
      <family val="2"/>
    </font>
    <font>
      <b/>
      <sz val="48"/>
      <color theme="1"/>
      <name val="Calibri"/>
      <family val="2"/>
      <scheme val="minor"/>
    </font>
    <font>
      <sz val="28"/>
      <color theme="1"/>
      <name val="Calibri"/>
      <family val="2"/>
      <scheme val="minor"/>
    </font>
    <font>
      <b/>
      <i/>
      <sz val="24"/>
      <color theme="1"/>
      <name val="Calibri"/>
      <family val="2"/>
      <scheme val="minor"/>
    </font>
    <font>
      <b/>
      <sz val="10"/>
      <color indexed="8"/>
      <name val="Calibri"/>
      <family val="2"/>
    </font>
    <font>
      <sz val="10"/>
      <color indexed="8"/>
      <name val="Calibri"/>
      <family val="2"/>
    </font>
    <font>
      <sz val="20"/>
      <color indexed="8"/>
      <name val="Calibri"/>
      <family val="2"/>
    </font>
    <font>
      <b/>
      <sz val="11"/>
      <color indexed="8"/>
      <name val="Calibri"/>
      <family val="2"/>
    </font>
    <font>
      <sz val="9"/>
      <color indexed="8"/>
      <name val="Calibri"/>
      <family val="2"/>
    </font>
    <font>
      <sz val="36"/>
      <color indexed="8"/>
      <name val="Calibri"/>
      <family val="2"/>
      <scheme val="minor"/>
    </font>
    <font>
      <sz val="48"/>
      <color indexed="8"/>
      <name val="Calibri"/>
      <family val="2"/>
      <scheme val="minor"/>
    </font>
    <font>
      <b/>
      <u/>
      <sz val="14"/>
      <color indexed="8"/>
      <name val="Calibri"/>
      <family val="2"/>
    </font>
    <font>
      <b/>
      <sz val="14"/>
      <color indexed="8"/>
      <name val="Calibri"/>
      <family val="2"/>
    </font>
    <font>
      <b/>
      <sz val="20"/>
      <name val="Verdana"/>
      <family val="2"/>
    </font>
  </fonts>
  <fills count="1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9D9D9"/>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50"/>
        <bgColor indexed="64"/>
      </patternFill>
    </fill>
    <fill>
      <patternFill patternType="solid">
        <fgColor rgb="FFFF0000"/>
        <bgColor indexed="64"/>
      </patternFill>
    </fill>
  </fills>
  <borders count="69">
    <border>
      <left/>
      <right/>
      <top/>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theme="6" tint="-0.24994659260841701"/>
      </bottom>
      <diagonal/>
    </border>
    <border>
      <left/>
      <right/>
      <top/>
      <bottom style="medium">
        <color theme="6" tint="-0.24994659260841701"/>
      </bottom>
      <diagonal/>
    </border>
    <border>
      <left/>
      <right style="medium">
        <color auto="1"/>
      </right>
      <top/>
      <bottom style="medium">
        <color theme="6" tint="-0.24994659260841701"/>
      </bottom>
      <diagonal/>
    </border>
    <border>
      <left style="medium">
        <color auto="1"/>
      </left>
      <right/>
      <top style="medium">
        <color theme="6" tint="-0.24994659260841701"/>
      </top>
      <bottom style="medium">
        <color theme="6" tint="-0.24994659260841701"/>
      </bottom>
      <diagonal/>
    </border>
    <border>
      <left/>
      <right/>
      <top style="medium">
        <color theme="6" tint="-0.24994659260841701"/>
      </top>
      <bottom style="medium">
        <color theme="6" tint="-0.24994659260841701"/>
      </bottom>
      <diagonal/>
    </border>
    <border>
      <left/>
      <right style="medium">
        <color auto="1"/>
      </right>
      <top style="medium">
        <color theme="6" tint="-0.24994659260841701"/>
      </top>
      <bottom style="medium">
        <color theme="6" tint="-0.24994659260841701"/>
      </bottom>
      <diagonal/>
    </border>
    <border>
      <left style="medium">
        <color auto="1"/>
      </left>
      <right style="thin">
        <color theme="0" tint="-0.24994659260841701"/>
      </right>
      <top style="medium">
        <color theme="6" tint="-0.24994659260841701"/>
      </top>
      <bottom style="thin">
        <color theme="0" tint="-0.24994659260841701"/>
      </bottom>
      <diagonal/>
    </border>
    <border>
      <left style="thin">
        <color theme="0" tint="-0.24994659260841701"/>
      </left>
      <right/>
      <top style="medium">
        <color theme="6" tint="-0.24994659260841701"/>
      </top>
      <bottom style="thin">
        <color theme="0" tint="-0.24994659260841701"/>
      </bottom>
      <diagonal/>
    </border>
    <border>
      <left/>
      <right/>
      <top style="medium">
        <color theme="6" tint="-0.24994659260841701"/>
      </top>
      <bottom style="thin">
        <color theme="0" tint="-0.24994659260841701"/>
      </bottom>
      <diagonal/>
    </border>
    <border>
      <left/>
      <right style="medium">
        <color auto="1"/>
      </right>
      <top style="medium">
        <color theme="6" tint="-0.24994659260841701"/>
      </top>
      <bottom style="thin">
        <color theme="0" tint="-0.24994659260841701"/>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theme="6" tint="-0.24994659260841701"/>
      </bottom>
      <diagonal/>
    </border>
    <border>
      <left style="thin">
        <color theme="0" tint="-0.24994659260841701"/>
      </left>
      <right style="thin">
        <color theme="0" tint="-0.24994659260841701"/>
      </right>
      <top style="thin">
        <color theme="0" tint="-0.24994659260841701"/>
      </top>
      <bottom style="medium">
        <color theme="6" tint="-0.24994659260841701"/>
      </bottom>
      <diagonal/>
    </border>
    <border>
      <left style="thin">
        <color theme="0" tint="-0.24994659260841701"/>
      </left>
      <right style="medium">
        <color auto="1"/>
      </right>
      <top style="thin">
        <color theme="0" tint="-0.24994659260841701"/>
      </top>
      <bottom style="medium">
        <color theme="6" tint="-0.24994659260841701"/>
      </bottom>
      <diagonal/>
    </border>
    <border>
      <left style="medium">
        <color auto="1"/>
      </left>
      <right/>
      <top style="medium">
        <color theme="6" tint="-0.24994659260841701"/>
      </top>
      <bottom/>
      <diagonal/>
    </border>
    <border>
      <left/>
      <right/>
      <top style="medium">
        <color theme="6" tint="-0.24994659260841701"/>
      </top>
      <bottom/>
      <diagonal/>
    </border>
    <border>
      <left/>
      <right style="medium">
        <color auto="1"/>
      </right>
      <top style="medium">
        <color theme="6" tint="-0.24994659260841701"/>
      </top>
      <bottom/>
      <diagonal/>
    </border>
    <border>
      <left style="medium">
        <color auto="1"/>
      </left>
      <right/>
      <top/>
      <bottom/>
      <diagonal/>
    </border>
    <border>
      <left/>
      <right style="medium">
        <color auto="1"/>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auto="1"/>
      </bottom>
      <diagonal/>
    </border>
    <border>
      <left style="medium">
        <color auto="1"/>
      </left>
      <right style="thin">
        <color theme="0" tint="-0.24994659260841701"/>
      </right>
      <top style="medium">
        <color auto="1"/>
      </top>
      <bottom style="thin">
        <color theme="0" tint="-0.24994659260841701"/>
      </bottom>
      <diagonal/>
    </border>
    <border>
      <left style="thin">
        <color theme="0" tint="-0.24994659260841701"/>
      </left>
      <right style="thin">
        <color theme="0" tint="-0.24994659260841701"/>
      </right>
      <top style="medium">
        <color auto="1"/>
      </top>
      <bottom style="thin">
        <color theme="0" tint="-0.24994659260841701"/>
      </bottom>
      <diagonal/>
    </border>
    <border>
      <left style="thin">
        <color theme="0" tint="-0.24994659260841701"/>
      </left>
      <right/>
      <top style="medium">
        <color auto="1"/>
      </top>
      <bottom style="thin">
        <color theme="0" tint="-0.24994659260841701"/>
      </bottom>
      <diagonal/>
    </border>
    <border>
      <left/>
      <right/>
      <top style="medium">
        <color auto="1"/>
      </top>
      <bottom style="thin">
        <color theme="0" tint="-0.24994659260841701"/>
      </bottom>
      <diagonal/>
    </border>
    <border>
      <left/>
      <right style="medium">
        <color auto="1"/>
      </right>
      <top style="medium">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auto="1"/>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medium">
        <color auto="1"/>
      </bottom>
      <diagonal/>
    </border>
    <border>
      <left style="thin">
        <color theme="0" tint="-0.24994659260841701"/>
      </left>
      <right style="thin">
        <color theme="0" tint="-0.24994659260841701"/>
      </right>
      <top style="thin">
        <color theme="0" tint="-0.24994659260841701"/>
      </top>
      <bottom style="medium">
        <color auto="1"/>
      </bottom>
      <diagonal/>
    </border>
    <border>
      <left style="thin">
        <color theme="0" tint="-0.24994659260841701"/>
      </left>
      <right/>
      <top style="thin">
        <color theme="0" tint="-0.24994659260841701"/>
      </top>
      <bottom style="medium">
        <color indexed="64"/>
      </bottom>
      <diagonal/>
    </border>
    <border>
      <left/>
      <right/>
      <top style="thin">
        <color theme="0" tint="-0.24994659260841701"/>
      </top>
      <bottom style="medium">
        <color indexed="64"/>
      </bottom>
      <diagonal/>
    </border>
    <border>
      <left/>
      <right style="medium">
        <color auto="1"/>
      </right>
      <top style="thin">
        <color theme="0" tint="-0.24994659260841701"/>
      </top>
      <bottom style="medium">
        <color indexed="64"/>
      </bottom>
      <diagonal/>
    </border>
    <border>
      <left style="medium">
        <color auto="1"/>
      </left>
      <right/>
      <top/>
      <bottom style="medium">
        <color indexed="64"/>
      </bottom>
      <diagonal/>
    </border>
    <border>
      <left/>
      <right style="thin">
        <color theme="0" tint="-0.24994659260841701"/>
      </right>
      <top style="medium">
        <color auto="1"/>
      </top>
      <bottom style="thin">
        <color theme="0" tint="-0.24994659260841701"/>
      </bottom>
      <diagonal/>
    </border>
    <border>
      <left style="thin">
        <color theme="0" tint="-0.24994659260841701"/>
      </left>
      <right style="medium">
        <color auto="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1"/>
      </left>
      <right/>
      <top style="medium">
        <color auto="1"/>
      </top>
      <bottom style="thin">
        <color theme="0" tint="-0.24994659260841701"/>
      </bottom>
      <diagonal/>
    </border>
    <border>
      <left style="medium">
        <color theme="1"/>
      </left>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medium">
        <color auto="1"/>
      </right>
      <top style="thin">
        <color theme="0" tint="-0.24994659260841701"/>
      </top>
      <bottom/>
      <diagonal/>
    </border>
    <border>
      <left style="medium">
        <color auto="1"/>
      </left>
      <right style="medium">
        <color auto="1"/>
      </right>
      <top/>
      <bottom/>
      <diagonal/>
    </border>
    <border>
      <left/>
      <right style="thin">
        <color theme="0" tint="-0.24994659260841701"/>
      </right>
      <top style="thin">
        <color theme="0" tint="-0.24994659260841701"/>
      </top>
      <bottom style="medium">
        <color auto="1"/>
      </bottom>
      <diagonal/>
    </border>
    <border>
      <left style="thin">
        <color theme="0" tint="-0.24994659260841701"/>
      </left>
      <right style="medium">
        <color auto="1"/>
      </right>
      <top style="thin">
        <color theme="0" tint="-0.24994659260841701"/>
      </top>
      <bottom style="medium">
        <color auto="1"/>
      </bottom>
      <diagonal/>
    </border>
    <border>
      <left style="medium">
        <color auto="1"/>
      </left>
      <right style="medium">
        <color auto="1"/>
      </right>
      <top/>
      <bottom style="medium">
        <color auto="1"/>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diagonal/>
    </border>
    <border>
      <left style="medium">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26" fillId="0" borderId="0"/>
    <xf numFmtId="0" fontId="1" fillId="0" borderId="0"/>
    <xf numFmtId="0" fontId="44" fillId="0" borderId="0"/>
  </cellStyleXfs>
  <cellXfs count="303">
    <xf numFmtId="0" fontId="0" fillId="0" borderId="0" xfId="0"/>
    <xf numFmtId="0" fontId="5" fillId="3" borderId="0" xfId="0" applyFont="1" applyFill="1"/>
    <xf numFmtId="0" fontId="5" fillId="0" borderId="0" xfId="0" applyFont="1"/>
    <xf numFmtId="0" fontId="6" fillId="3" borderId="0" xfId="0" applyFont="1" applyFill="1" applyAlignment="1">
      <alignment vertical="top" wrapText="1"/>
    </xf>
    <xf numFmtId="0" fontId="5" fillId="3" borderId="0" xfId="0" applyFont="1" applyFill="1" applyAlignment="1">
      <alignment vertical="top"/>
    </xf>
    <xf numFmtId="0" fontId="6" fillId="3" borderId="0" xfId="0" applyFont="1" applyFill="1" applyAlignment="1">
      <alignment horizontal="center" vertical="top"/>
    </xf>
    <xf numFmtId="0" fontId="5" fillId="3" borderId="0" xfId="0" applyFont="1" applyFill="1" applyAlignment="1">
      <alignment vertical="center"/>
    </xf>
    <xf numFmtId="0" fontId="5" fillId="0" borderId="0" xfId="0" applyFont="1" applyAlignment="1">
      <alignment vertical="center"/>
    </xf>
    <xf numFmtId="9" fontId="8" fillId="0" borderId="3" xfId="0" applyNumberFormat="1" applyFont="1" applyBorder="1" applyAlignment="1">
      <alignment horizontal="center" vertical="top" wrapText="1"/>
    </xf>
    <xf numFmtId="0" fontId="9" fillId="3" borderId="0" xfId="0" applyFont="1" applyFill="1" applyAlignment="1">
      <alignment horizontal="center" vertical="top"/>
    </xf>
    <xf numFmtId="0" fontId="10" fillId="3" borderId="0" xfId="0" applyFont="1" applyFill="1" applyAlignment="1">
      <alignment horizontal="center" vertical="top"/>
    </xf>
    <xf numFmtId="0" fontId="11" fillId="2" borderId="0" xfId="0" applyFont="1" applyFill="1" applyAlignment="1">
      <alignment vertical="top"/>
    </xf>
    <xf numFmtId="0" fontId="5" fillId="2" borderId="0" xfId="0" applyFont="1" applyFill="1" applyAlignment="1">
      <alignment vertical="top"/>
    </xf>
    <xf numFmtId="0" fontId="12" fillId="3" borderId="0" xfId="0" applyFont="1" applyFill="1" applyAlignment="1">
      <alignment vertical="top"/>
    </xf>
    <xf numFmtId="0" fontId="8" fillId="2" borderId="0" xfId="0" applyFont="1" applyFill="1" applyAlignment="1">
      <alignment vertical="top"/>
    </xf>
    <xf numFmtId="0" fontId="5" fillId="0" borderId="0" xfId="0" applyFont="1" applyAlignment="1">
      <alignment vertical="top"/>
    </xf>
    <xf numFmtId="0" fontId="11" fillId="3" borderId="0" xfId="0" applyFont="1" applyFill="1" applyAlignment="1">
      <alignment vertical="top"/>
    </xf>
    <xf numFmtId="0" fontId="10" fillId="3" borderId="0" xfId="0" applyFont="1" applyFill="1" applyAlignment="1">
      <alignment horizontal="center"/>
    </xf>
    <xf numFmtId="0" fontId="11" fillId="2" borderId="0" xfId="0" applyFont="1" applyFill="1"/>
    <xf numFmtId="0" fontId="8" fillId="2" borderId="0" xfId="0" applyFont="1" applyFill="1"/>
    <xf numFmtId="0" fontId="8" fillId="3" borderId="0" xfId="0" applyFont="1" applyFill="1"/>
    <xf numFmtId="0" fontId="11" fillId="3" borderId="0" xfId="0" applyFont="1" applyFill="1"/>
    <xf numFmtId="0" fontId="6" fillId="3" borderId="0" xfId="0" applyFont="1" applyFill="1" applyAlignment="1">
      <alignment horizontal="center"/>
    </xf>
    <xf numFmtId="10" fontId="16" fillId="3" borderId="0" xfId="0" applyNumberFormat="1" applyFont="1" applyFill="1" applyAlignment="1">
      <alignment horizontal="center" vertical="center" wrapText="1"/>
    </xf>
    <xf numFmtId="0" fontId="6" fillId="0" borderId="0" xfId="0" applyFont="1" applyAlignment="1">
      <alignment horizontal="center"/>
    </xf>
    <xf numFmtId="0" fontId="3" fillId="0" borderId="0" xfId="3"/>
    <xf numFmtId="0" fontId="8" fillId="0" borderId="0" xfId="0" applyFont="1"/>
    <xf numFmtId="164" fontId="0" fillId="0" borderId="19" xfId="1" applyNumberFormat="1" applyFont="1" applyBorder="1" applyProtection="1">
      <protection locked="0"/>
    </xf>
    <xf numFmtId="9" fontId="0" fillId="0" borderId="19" xfId="2" applyFont="1" applyBorder="1" applyProtection="1">
      <protection locked="0"/>
    </xf>
    <xf numFmtId="6" fontId="20" fillId="10" borderId="22" xfId="1" applyNumberFormat="1" applyFont="1" applyFill="1" applyBorder="1" applyProtection="1"/>
    <xf numFmtId="1" fontId="20" fillId="10" borderId="22" xfId="2" applyNumberFormat="1" applyFont="1" applyFill="1" applyBorder="1" applyProtection="1"/>
    <xf numFmtId="6" fontId="0" fillId="0" borderId="19" xfId="1" applyNumberFormat="1" applyFont="1" applyBorder="1" applyProtection="1">
      <protection locked="0"/>
    </xf>
    <xf numFmtId="9" fontId="20" fillId="10" borderId="35" xfId="2" applyFont="1" applyFill="1" applyBorder="1" applyAlignment="1" applyProtection="1">
      <alignment horizontal="left"/>
    </xf>
    <xf numFmtId="165" fontId="0" fillId="5" borderId="20" xfId="1" applyNumberFormat="1" applyFont="1" applyFill="1" applyBorder="1" applyAlignment="1" applyProtection="1">
      <alignment horizontal="left"/>
    </xf>
    <xf numFmtId="165" fontId="0" fillId="3" borderId="20" xfId="1" applyNumberFormat="1" applyFont="1" applyFill="1" applyBorder="1" applyAlignment="1" applyProtection="1">
      <alignment horizontal="left"/>
      <protection locked="0"/>
    </xf>
    <xf numFmtId="44" fontId="0" fillId="10" borderId="0" xfId="1" applyFont="1" applyFill="1" applyBorder="1" applyProtection="1"/>
    <xf numFmtId="165" fontId="0" fillId="6" borderId="20" xfId="1" applyNumberFormat="1" applyFont="1" applyFill="1" applyBorder="1" applyAlignment="1" applyProtection="1">
      <alignment horizontal="left"/>
    </xf>
    <xf numFmtId="165" fontId="22" fillId="10" borderId="60" xfId="1" applyNumberFormat="1" applyFont="1" applyFill="1" applyBorder="1" applyProtection="1"/>
    <xf numFmtId="6" fontId="0" fillId="0" borderId="66" xfId="1" applyNumberFormat="1" applyFont="1" applyBorder="1" applyProtection="1">
      <protection locked="0"/>
    </xf>
    <xf numFmtId="9" fontId="0" fillId="0" borderId="0" xfId="2" applyFont="1"/>
    <xf numFmtId="0" fontId="44" fillId="0" borderId="0" xfId="6"/>
    <xf numFmtId="0" fontId="46" fillId="0" borderId="0" xfId="5" applyFont="1"/>
    <xf numFmtId="0" fontId="48" fillId="0" borderId="0" xfId="5" applyFont="1"/>
    <xf numFmtId="0" fontId="49" fillId="0" borderId="0" xfId="5" applyFont="1"/>
    <xf numFmtId="0" fontId="50" fillId="0" borderId="0" xfId="5" applyFont="1" applyAlignment="1">
      <alignment horizontal="center"/>
    </xf>
    <xf numFmtId="0" fontId="48" fillId="0" borderId="0" xfId="5" applyFont="1" applyAlignment="1">
      <alignment horizontal="center"/>
    </xf>
    <xf numFmtId="0" fontId="51" fillId="0" borderId="0" xfId="5" applyFont="1"/>
    <xf numFmtId="0" fontId="52" fillId="0" borderId="0" xfId="5" applyFont="1"/>
    <xf numFmtId="0" fontId="52" fillId="11" borderId="63" xfId="5" applyFont="1" applyFill="1" applyBorder="1"/>
    <xf numFmtId="0" fontId="49" fillId="12" borderId="63" xfId="5" applyFont="1" applyFill="1" applyBorder="1"/>
    <xf numFmtId="0" fontId="49" fillId="12" borderId="65" xfId="5" applyFont="1" applyFill="1" applyBorder="1"/>
    <xf numFmtId="0" fontId="49" fillId="0" borderId="31" xfId="5" applyFont="1" applyBorder="1"/>
    <xf numFmtId="0" fontId="49" fillId="13" borderId="63" xfId="5" applyFont="1" applyFill="1" applyBorder="1"/>
    <xf numFmtId="0" fontId="52" fillId="13" borderId="63" xfId="5" applyFont="1" applyFill="1" applyBorder="1"/>
    <xf numFmtId="0" fontId="52" fillId="13" borderId="64" xfId="5" applyFont="1" applyFill="1" applyBorder="1"/>
    <xf numFmtId="0" fontId="49" fillId="14" borderId="63" xfId="5" applyFont="1" applyFill="1" applyBorder="1"/>
    <xf numFmtId="0" fontId="49" fillId="14" borderId="65" xfId="5" applyFont="1" applyFill="1" applyBorder="1"/>
    <xf numFmtId="0" fontId="49" fillId="13" borderId="65" xfId="5" applyFont="1" applyFill="1" applyBorder="1"/>
    <xf numFmtId="0" fontId="52" fillId="13" borderId="65" xfId="5" applyFont="1" applyFill="1" applyBorder="1"/>
    <xf numFmtId="0" fontId="49" fillId="0" borderId="6" xfId="5" applyFont="1" applyBorder="1"/>
    <xf numFmtId="0" fontId="49" fillId="0" borderId="7" xfId="5" applyFont="1" applyBorder="1"/>
    <xf numFmtId="0" fontId="13" fillId="4" borderId="62" xfId="0" applyFont="1" applyFill="1" applyBorder="1" applyAlignment="1">
      <alignment horizontal="center" vertical="center" wrapText="1"/>
    </xf>
    <xf numFmtId="166" fontId="14" fillId="0" borderId="62" xfId="0" applyNumberFormat="1" applyFont="1" applyBorder="1" applyAlignment="1">
      <alignment horizontal="center" vertical="center" wrapText="1"/>
    </xf>
    <xf numFmtId="6" fontId="0" fillId="0" borderId="0" xfId="0" applyNumberFormat="1"/>
    <xf numFmtId="0" fontId="42" fillId="0" borderId="0" xfId="0" applyFont="1"/>
    <xf numFmtId="0" fontId="49" fillId="15" borderId="63" xfId="5" applyFont="1" applyFill="1" applyBorder="1"/>
    <xf numFmtId="0" fontId="8" fillId="4" borderId="2" xfId="0" applyFont="1" applyFill="1" applyBorder="1" applyAlignment="1">
      <alignment horizontal="center" vertical="top" wrapText="1"/>
    </xf>
    <xf numFmtId="0" fontId="4" fillId="2" borderId="0" xfId="0" applyFont="1" applyFill="1" applyAlignment="1">
      <alignment vertical="center" wrapText="1"/>
    </xf>
    <xf numFmtId="0" fontId="8" fillId="3" borderId="0" xfId="0" applyFont="1" applyFill="1" applyAlignment="1">
      <alignment vertical="top" wrapText="1"/>
    </xf>
    <xf numFmtId="0" fontId="8" fillId="3" borderId="0" xfId="0" applyFont="1" applyFill="1" applyAlignment="1">
      <alignment vertical="top"/>
    </xf>
    <xf numFmtId="0" fontId="49" fillId="0" borderId="0" xfId="5" applyFont="1" applyAlignment="1">
      <alignment horizontal="center"/>
    </xf>
    <xf numFmtId="0" fontId="0" fillId="0" borderId="0" xfId="0" applyProtection="1"/>
    <xf numFmtId="0" fontId="22" fillId="0" borderId="25" xfId="0" applyFont="1" applyFill="1" applyBorder="1" applyAlignment="1" applyProtection="1">
      <alignment horizontal="left" vertical="top" wrapText="1"/>
    </xf>
    <xf numFmtId="0" fontId="22" fillId="0" borderId="26" xfId="0" applyFont="1" applyFill="1" applyBorder="1" applyAlignment="1" applyProtection="1">
      <alignment horizontal="left" vertical="top" wrapText="1"/>
    </xf>
    <xf numFmtId="0" fontId="22" fillId="0" borderId="27" xfId="0" applyFont="1" applyBorder="1" applyAlignment="1" applyProtection="1">
      <alignment horizontal="left" vertical="top" wrapText="1"/>
    </xf>
    <xf numFmtId="0" fontId="22" fillId="0" borderId="25" xfId="0" applyFont="1" applyBorder="1" applyAlignment="1" applyProtection="1">
      <alignment horizontal="left" vertical="top" wrapText="1"/>
    </xf>
    <xf numFmtId="0" fontId="22" fillId="0" borderId="26" xfId="0" applyFont="1" applyBorder="1" applyAlignment="1" applyProtection="1">
      <alignment horizontal="left" vertical="top" wrapText="1"/>
    </xf>
    <xf numFmtId="0" fontId="23" fillId="2" borderId="14" xfId="0" applyFont="1" applyFill="1" applyBorder="1" applyProtection="1"/>
    <xf numFmtId="0" fontId="20" fillId="2" borderId="18" xfId="0" applyFont="1" applyFill="1" applyBorder="1" applyProtection="1"/>
    <xf numFmtId="0" fontId="0" fillId="2" borderId="19" xfId="0" applyFill="1" applyBorder="1" applyProtection="1"/>
    <xf numFmtId="0" fontId="0" fillId="2" borderId="20" xfId="0" applyFill="1" applyBorder="1" applyProtection="1"/>
    <xf numFmtId="0" fontId="24" fillId="8" borderId="18" xfId="0" applyFont="1" applyFill="1" applyBorder="1" applyAlignment="1" applyProtection="1">
      <alignment horizontal="center" wrapText="1"/>
    </xf>
    <xf numFmtId="0" fontId="24" fillId="8" borderId="19" xfId="0" applyFont="1" applyFill="1" applyBorder="1" applyAlignment="1" applyProtection="1">
      <alignment horizontal="center" wrapText="1"/>
    </xf>
    <xf numFmtId="0" fontId="24" fillId="8" borderId="20" xfId="0" applyFont="1" applyFill="1" applyBorder="1" applyAlignment="1" applyProtection="1">
      <alignment horizontal="center" wrapText="1"/>
    </xf>
    <xf numFmtId="0" fontId="24" fillId="9" borderId="18" xfId="0" applyFont="1" applyFill="1" applyBorder="1" applyAlignment="1" applyProtection="1">
      <alignment horizontal="center" wrapText="1"/>
    </xf>
    <xf numFmtId="0" fontId="26" fillId="9" borderId="19" xfId="4" applyFill="1" applyBorder="1" applyAlignment="1" applyProtection="1">
      <alignment horizontal="right"/>
    </xf>
    <xf numFmtId="165" fontId="0" fillId="9" borderId="19" xfId="0" applyNumberFormat="1" applyFill="1" applyBorder="1" applyProtection="1"/>
    <xf numFmtId="165" fontId="0" fillId="9" borderId="20" xfId="0" applyNumberFormat="1" applyFill="1" applyBorder="1" applyProtection="1"/>
    <xf numFmtId="0" fontId="20" fillId="10" borderId="21" xfId="0" applyFont="1" applyFill="1" applyBorder="1" applyAlignment="1" applyProtection="1">
      <alignment horizontal="left" wrapText="1"/>
    </xf>
    <xf numFmtId="0" fontId="27" fillId="10" borderId="22" xfId="4" applyFont="1" applyFill="1" applyBorder="1" applyAlignment="1" applyProtection="1">
      <alignment horizontal="right"/>
    </xf>
    <xf numFmtId="165" fontId="20" fillId="10" borderId="22" xfId="0" applyNumberFormat="1" applyFont="1" applyFill="1" applyBorder="1" applyProtection="1"/>
    <xf numFmtId="165" fontId="20" fillId="10" borderId="23" xfId="0" applyNumberFormat="1" applyFont="1" applyFill="1" applyBorder="1" applyProtection="1"/>
    <xf numFmtId="0" fontId="0" fillId="8" borderId="19" xfId="0" applyFill="1" applyBorder="1" applyAlignment="1" applyProtection="1">
      <alignment horizontal="center" wrapText="1"/>
    </xf>
    <xf numFmtId="0" fontId="24" fillId="10" borderId="18" xfId="0" applyFont="1" applyFill="1" applyBorder="1" applyAlignment="1" applyProtection="1">
      <alignment horizontal="center" wrapText="1"/>
    </xf>
    <xf numFmtId="0" fontId="26" fillId="10" borderId="19" xfId="4" applyFill="1" applyBorder="1" applyAlignment="1" applyProtection="1">
      <alignment horizontal="right"/>
    </xf>
    <xf numFmtId="165" fontId="0" fillId="10" borderId="19" xfId="0" applyNumberFormat="1" applyFill="1" applyBorder="1" applyProtection="1"/>
    <xf numFmtId="165" fontId="0" fillId="10" borderId="20" xfId="0" applyNumberFormat="1" applyFill="1" applyBorder="1" applyProtection="1"/>
    <xf numFmtId="0" fontId="24" fillId="10" borderId="18" xfId="0" applyFont="1" applyFill="1" applyBorder="1" applyAlignment="1" applyProtection="1">
      <alignment horizontal="center"/>
    </xf>
    <xf numFmtId="0" fontId="24" fillId="10" borderId="55" xfId="0" applyFont="1" applyFill="1" applyBorder="1" applyAlignment="1" applyProtection="1">
      <alignment horizontal="center" wrapText="1"/>
    </xf>
    <xf numFmtId="0" fontId="26" fillId="10" borderId="66" xfId="4" applyFill="1" applyBorder="1" applyAlignment="1" applyProtection="1">
      <alignment horizontal="right"/>
    </xf>
    <xf numFmtId="165" fontId="0" fillId="10" borderId="66" xfId="0" applyNumberFormat="1" applyFill="1" applyBorder="1" applyProtection="1"/>
    <xf numFmtId="165" fontId="0" fillId="10" borderId="57" xfId="0" applyNumberFormat="1" applyFill="1" applyBorder="1" applyProtection="1"/>
    <xf numFmtId="0" fontId="20" fillId="10" borderId="21" xfId="0" applyFont="1" applyFill="1" applyBorder="1" applyProtection="1"/>
    <xf numFmtId="0" fontId="20" fillId="10" borderId="22" xfId="0" applyFont="1" applyFill="1" applyBorder="1" applyProtection="1"/>
    <xf numFmtId="1" fontId="20" fillId="10" borderId="22" xfId="0" applyNumberFormat="1" applyFont="1" applyFill="1" applyBorder="1" applyProtection="1"/>
    <xf numFmtId="0" fontId="0" fillId="2" borderId="0" xfId="0" applyFill="1" applyProtection="1"/>
    <xf numFmtId="0" fontId="57" fillId="7" borderId="4" xfId="0" applyFont="1" applyFill="1" applyBorder="1" applyAlignment="1" applyProtection="1">
      <alignment horizontal="center" vertical="center" wrapText="1"/>
      <protection locked="0"/>
    </xf>
    <xf numFmtId="0" fontId="0" fillId="10" borderId="5" xfId="0" applyFill="1" applyBorder="1" applyProtection="1"/>
    <xf numFmtId="0" fontId="23" fillId="10" borderId="6" xfId="0" applyFont="1" applyFill="1" applyBorder="1" applyProtection="1"/>
    <xf numFmtId="0" fontId="0" fillId="10" borderId="6" xfId="0" applyFill="1" applyBorder="1" applyProtection="1"/>
    <xf numFmtId="0" fontId="0" fillId="10" borderId="0" xfId="0" applyFill="1" applyProtection="1"/>
    <xf numFmtId="0" fontId="0" fillId="10" borderId="0" xfId="0" applyFill="1" applyAlignment="1" applyProtection="1">
      <alignment horizontal="left"/>
    </xf>
    <xf numFmtId="0" fontId="0" fillId="10" borderId="7" xfId="0" applyFill="1" applyBorder="1" applyProtection="1"/>
    <xf numFmtId="0" fontId="0" fillId="10" borderId="27" xfId="0" applyFill="1" applyBorder="1" applyProtection="1"/>
    <xf numFmtId="0" fontId="34" fillId="10" borderId="0" xfId="0" applyFont="1" applyFill="1" applyProtection="1"/>
    <xf numFmtId="0" fontId="0" fillId="10" borderId="28" xfId="0" applyFill="1" applyBorder="1" applyProtection="1"/>
    <xf numFmtId="0" fontId="0" fillId="10" borderId="36" xfId="0" applyFill="1" applyBorder="1" applyProtection="1"/>
    <xf numFmtId="0" fontId="24" fillId="10" borderId="37" xfId="0" applyFont="1" applyFill="1" applyBorder="1" applyAlignment="1" applyProtection="1">
      <alignment horizontal="left"/>
    </xf>
    <xf numFmtId="0" fontId="20" fillId="10" borderId="28" xfId="0" applyFont="1" applyFill="1" applyBorder="1" applyProtection="1"/>
    <xf numFmtId="0" fontId="0" fillId="10" borderId="67" xfId="0" applyFill="1" applyBorder="1" applyProtection="1"/>
    <xf numFmtId="0" fontId="24" fillId="10" borderId="68" xfId="0" applyFont="1" applyFill="1" applyBorder="1" applyAlignment="1" applyProtection="1">
      <alignment horizontal="left"/>
    </xf>
    <xf numFmtId="0" fontId="0" fillId="10" borderId="18" xfId="0" applyFill="1" applyBorder="1" applyProtection="1"/>
    <xf numFmtId="17" fontId="24" fillId="10" borderId="19" xfId="0" applyNumberFormat="1" applyFont="1" applyFill="1" applyBorder="1" applyAlignment="1" applyProtection="1">
      <alignment horizontal="left"/>
    </xf>
    <xf numFmtId="0" fontId="0" fillId="10" borderId="44" xfId="0" applyFill="1" applyBorder="1" applyProtection="1"/>
    <xf numFmtId="17" fontId="24" fillId="10" borderId="45" xfId="0" applyNumberFormat="1" applyFont="1" applyFill="1" applyBorder="1" applyAlignment="1" applyProtection="1">
      <alignment horizontal="left"/>
    </xf>
    <xf numFmtId="0" fontId="0" fillId="10" borderId="49" xfId="0" applyFill="1" applyBorder="1" applyProtection="1"/>
    <xf numFmtId="17" fontId="24" fillId="10" borderId="0" xfId="0" applyNumberFormat="1" applyFont="1" applyFill="1" applyAlignment="1" applyProtection="1">
      <alignment horizontal="left"/>
    </xf>
    <xf numFmtId="0" fontId="0" fillId="5" borderId="36" xfId="0" applyFill="1" applyBorder="1" applyProtection="1"/>
    <xf numFmtId="0" fontId="35" fillId="5" borderId="50" xfId="0" applyFont="1" applyFill="1" applyBorder="1" applyProtection="1"/>
    <xf numFmtId="165" fontId="20" fillId="5" borderId="51" xfId="0" applyNumberFormat="1" applyFont="1" applyFill="1" applyBorder="1" applyProtection="1"/>
    <xf numFmtId="0" fontId="35" fillId="10" borderId="0" xfId="0" applyFont="1" applyFill="1" applyProtection="1"/>
    <xf numFmtId="0" fontId="0" fillId="5" borderId="18" xfId="0" applyFill="1" applyBorder="1" applyProtection="1"/>
    <xf numFmtId="0" fontId="20" fillId="5" borderId="52" xfId="0" applyFont="1" applyFill="1" applyBorder="1" applyProtection="1"/>
    <xf numFmtId="1" fontId="20" fillId="5" borderId="20" xfId="0" applyNumberFormat="1" applyFont="1" applyFill="1" applyBorder="1" applyProtection="1"/>
    <xf numFmtId="0" fontId="20" fillId="10" borderId="0" xfId="0" applyFont="1" applyFill="1" applyProtection="1"/>
    <xf numFmtId="0" fontId="24" fillId="5" borderId="52" xfId="0" applyFont="1" applyFill="1" applyBorder="1" applyAlignment="1" applyProtection="1">
      <alignment horizontal="left"/>
    </xf>
    <xf numFmtId="15" fontId="20" fillId="10" borderId="0" xfId="0" applyNumberFormat="1" applyFont="1" applyFill="1" applyProtection="1"/>
    <xf numFmtId="0" fontId="24" fillId="5" borderId="52" xfId="0" applyFont="1" applyFill="1" applyBorder="1" applyProtection="1"/>
    <xf numFmtId="0" fontId="0" fillId="5" borderId="20" xfId="0" applyFill="1" applyBorder="1" applyProtection="1"/>
    <xf numFmtId="0" fontId="0" fillId="6" borderId="18" xfId="0" applyFill="1" applyBorder="1" applyProtection="1"/>
    <xf numFmtId="0" fontId="35" fillId="6" borderId="52" xfId="0" applyFont="1" applyFill="1" applyBorder="1" applyProtection="1"/>
    <xf numFmtId="165" fontId="20" fillId="6" borderId="20" xfId="0" applyNumberFormat="1" applyFont="1" applyFill="1" applyBorder="1" applyProtection="1"/>
    <xf numFmtId="9" fontId="37" fillId="6" borderId="54" xfId="0" applyNumberFormat="1" applyFont="1" applyFill="1" applyBorder="1" applyAlignment="1" applyProtection="1">
      <alignment shrinkToFit="1"/>
    </xf>
    <xf numFmtId="9" fontId="37" fillId="6" borderId="42" xfId="0" applyNumberFormat="1" applyFont="1" applyFill="1" applyBorder="1" applyAlignment="1" applyProtection="1">
      <alignment shrinkToFit="1"/>
    </xf>
    <xf numFmtId="9" fontId="37" fillId="6" borderId="43" xfId="0" applyNumberFormat="1" applyFont="1" applyFill="1" applyBorder="1" applyAlignment="1" applyProtection="1">
      <alignment shrinkToFit="1"/>
    </xf>
    <xf numFmtId="0" fontId="20" fillId="6" borderId="52" xfId="0" applyFont="1" applyFill="1" applyBorder="1" applyProtection="1"/>
    <xf numFmtId="0" fontId="0" fillId="6" borderId="20" xfId="0" applyFill="1" applyBorder="1" applyProtection="1"/>
    <xf numFmtId="0" fontId="6" fillId="6" borderId="52" xfId="0" applyFont="1" applyFill="1" applyBorder="1" applyProtection="1"/>
    <xf numFmtId="165" fontId="20" fillId="10" borderId="0" xfId="0" applyNumberFormat="1" applyFont="1" applyFill="1" applyProtection="1"/>
    <xf numFmtId="15" fontId="37" fillId="6" borderId="54" xfId="0" applyNumberFormat="1" applyFont="1" applyFill="1" applyBorder="1" applyAlignment="1" applyProtection="1">
      <alignment shrinkToFit="1"/>
    </xf>
    <xf numFmtId="15" fontId="37" fillId="6" borderId="42" xfId="0" applyNumberFormat="1" applyFont="1" applyFill="1" applyBorder="1" applyAlignment="1" applyProtection="1">
      <alignment shrinkToFit="1"/>
    </xf>
    <xf numFmtId="15" fontId="37" fillId="6" borderId="43" xfId="0" applyNumberFormat="1" applyFont="1" applyFill="1" applyBorder="1" applyAlignment="1" applyProtection="1">
      <alignment shrinkToFit="1"/>
    </xf>
    <xf numFmtId="0" fontId="38" fillId="6" borderId="52" xfId="0" applyFont="1" applyFill="1" applyBorder="1" applyAlignment="1" applyProtection="1">
      <alignment horizontal="left"/>
    </xf>
    <xf numFmtId="0" fontId="39" fillId="6" borderId="52" xfId="0" applyFont="1" applyFill="1" applyBorder="1" applyAlignment="1" applyProtection="1">
      <alignment horizontal="left"/>
    </xf>
    <xf numFmtId="0" fontId="37" fillId="6" borderId="54" xfId="0" applyFont="1" applyFill="1" applyBorder="1" applyAlignment="1" applyProtection="1">
      <alignment shrinkToFit="1"/>
    </xf>
    <xf numFmtId="0" fontId="37" fillId="6" borderId="42" xfId="0" applyFont="1" applyFill="1" applyBorder="1" applyAlignment="1" applyProtection="1">
      <alignment shrinkToFit="1"/>
    </xf>
    <xf numFmtId="0" fontId="37" fillId="6" borderId="43" xfId="0" applyFont="1" applyFill="1" applyBorder="1" applyAlignment="1" applyProtection="1">
      <alignment shrinkToFit="1"/>
    </xf>
    <xf numFmtId="0" fontId="20" fillId="6" borderId="18" xfId="0" applyFont="1" applyFill="1" applyBorder="1" applyProtection="1"/>
    <xf numFmtId="0" fontId="0" fillId="6" borderId="55" xfId="0" applyFill="1" applyBorder="1" applyProtection="1"/>
    <xf numFmtId="0" fontId="0" fillId="6" borderId="56" xfId="0" applyFill="1" applyBorder="1" applyProtection="1"/>
    <xf numFmtId="0" fontId="0" fillId="6" borderId="57" xfId="0" applyFill="1" applyBorder="1" applyProtection="1"/>
    <xf numFmtId="0" fontId="0" fillId="10" borderId="58" xfId="0" applyFill="1" applyBorder="1" applyProtection="1"/>
    <xf numFmtId="0" fontId="39" fillId="10" borderId="59" xfId="0" applyFont="1" applyFill="1" applyBorder="1" applyAlignment="1" applyProtection="1">
      <alignment horizontal="left"/>
    </xf>
    <xf numFmtId="0" fontId="0" fillId="10" borderId="61" xfId="0" applyFill="1" applyBorder="1" applyProtection="1"/>
    <xf numFmtId="0" fontId="0" fillId="0" borderId="0" xfId="0" applyAlignment="1" applyProtection="1">
      <alignment horizontal="left"/>
    </xf>
    <xf numFmtId="44" fontId="0" fillId="0" borderId="0" xfId="1" applyFont="1" applyBorder="1" applyProtection="1"/>
    <xf numFmtId="0" fontId="8" fillId="4" borderId="1" xfId="0" applyFont="1" applyFill="1" applyBorder="1" applyAlignment="1">
      <alignment horizontal="center" vertical="top" wrapText="1"/>
    </xf>
    <xf numFmtId="0" fontId="8" fillId="4" borderId="2" xfId="0" applyFont="1" applyFill="1" applyBorder="1" applyAlignment="1">
      <alignment horizontal="center" vertical="top" wrapText="1"/>
    </xf>
    <xf numFmtId="0" fontId="2" fillId="2" borderId="0" xfId="0" applyFont="1" applyFill="1" applyAlignment="1">
      <alignment vertical="center"/>
    </xf>
    <xf numFmtId="0" fontId="4" fillId="2" borderId="0" xfId="0" applyFont="1" applyFill="1" applyAlignment="1">
      <alignment vertical="center" wrapText="1"/>
    </xf>
    <xf numFmtId="0" fontId="6" fillId="2" borderId="0" xfId="0" applyFont="1" applyFill="1" applyAlignment="1">
      <alignment vertical="top" wrapText="1"/>
    </xf>
    <xf numFmtId="0" fontId="7" fillId="2" borderId="0" xfId="0" applyFont="1" applyFill="1" applyAlignment="1">
      <alignment vertical="top" wrapText="1"/>
    </xf>
    <xf numFmtId="0" fontId="8" fillId="3" borderId="0" xfId="0" applyFont="1" applyFill="1" applyAlignment="1">
      <alignment vertical="top" wrapText="1"/>
    </xf>
    <xf numFmtId="0" fontId="7" fillId="2" borderId="0" xfId="0" applyFont="1" applyFill="1" applyAlignment="1"/>
    <xf numFmtId="0" fontId="8" fillId="3" borderId="0" xfId="0" applyFont="1" applyFill="1" applyAlignment="1">
      <alignment horizontal="lef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7" fillId="5" borderId="0" xfId="0" applyFont="1" applyFill="1" applyAlignment="1">
      <alignment horizontal="left" vertical="top"/>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7" fillId="6" borderId="0" xfId="0" applyFont="1" applyFill="1" applyAlignment="1">
      <alignment vertical="top"/>
    </xf>
    <xf numFmtId="0" fontId="8" fillId="3" borderId="0" xfId="0" applyFont="1" applyFill="1" applyAlignment="1">
      <alignment vertical="top"/>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166" fontId="14" fillId="0" borderId="1" xfId="0" applyNumberFormat="1" applyFont="1" applyBorder="1" applyAlignment="1">
      <alignment horizontal="center" vertical="center" wrapText="1"/>
    </xf>
    <xf numFmtId="166" fontId="14" fillId="0" borderId="2" xfId="0" applyNumberFormat="1" applyFont="1" applyBorder="1" applyAlignment="1">
      <alignment horizontal="center" vertical="center" wrapText="1"/>
    </xf>
    <xf numFmtId="0" fontId="15" fillId="3" borderId="4" xfId="0" applyFont="1" applyFill="1" applyBorder="1" applyAlignment="1">
      <alignment horizontal="center" vertical="center" wrapText="1"/>
    </xf>
    <xf numFmtId="10" fontId="16" fillId="3" borderId="4" xfId="0" applyNumberFormat="1" applyFont="1" applyFill="1" applyBorder="1" applyAlignment="1">
      <alignment horizontal="center" vertical="center" wrapText="1"/>
    </xf>
    <xf numFmtId="0" fontId="20" fillId="2" borderId="15" xfId="0" applyFont="1" applyFill="1" applyBorder="1" applyAlignment="1" applyProtection="1"/>
    <xf numFmtId="0" fontId="20" fillId="2" borderId="16" xfId="0" applyFont="1" applyFill="1" applyBorder="1" applyAlignment="1" applyProtection="1"/>
    <xf numFmtId="0" fontId="20" fillId="2" borderId="17" xfId="0" applyFont="1" applyFill="1" applyBorder="1" applyAlignment="1" applyProtection="1"/>
    <xf numFmtId="0" fontId="17" fillId="0" borderId="0" xfId="0" applyFont="1" applyAlignment="1" applyProtection="1">
      <alignment horizontal="center" vertical="center" wrapText="1"/>
    </xf>
    <xf numFmtId="0" fontId="20" fillId="7" borderId="5" xfId="0" applyFont="1" applyFill="1" applyBorder="1" applyAlignment="1" applyProtection="1">
      <alignment horizontal="center" vertical="center" wrapText="1"/>
    </xf>
    <xf numFmtId="0" fontId="22" fillId="7" borderId="6" xfId="0" applyFont="1" applyFill="1" applyBorder="1" applyAlignment="1" applyProtection="1">
      <alignment horizontal="center" vertical="center" wrapText="1"/>
    </xf>
    <xf numFmtId="0" fontId="22" fillId="7" borderId="7" xfId="0" applyFont="1" applyFill="1" applyBorder="1" applyAlignment="1" applyProtection="1">
      <alignment horizontal="center" vertical="center" wrapText="1"/>
    </xf>
    <xf numFmtId="0" fontId="22" fillId="7" borderId="8" xfId="0" applyFont="1" applyFill="1" applyBorder="1" applyAlignment="1" applyProtection="1">
      <alignment horizontal="center" vertical="center" wrapText="1"/>
    </xf>
    <xf numFmtId="0" fontId="22" fillId="7" borderId="9" xfId="0" applyFont="1" applyFill="1" applyBorder="1" applyAlignment="1" applyProtection="1">
      <alignment horizontal="center" vertical="center" wrapText="1"/>
    </xf>
    <xf numFmtId="0" fontId="22" fillId="7" borderId="10" xfId="0" applyFont="1" applyFill="1" applyBorder="1" applyAlignment="1" applyProtection="1">
      <alignment horizontal="center" vertical="center" wrapText="1"/>
    </xf>
    <xf numFmtId="0" fontId="22" fillId="0" borderId="11" xfId="0" applyFont="1" applyBorder="1" applyAlignment="1" applyProtection="1">
      <alignment horizontal="left" vertical="top" wrapText="1"/>
    </xf>
    <xf numFmtId="0" fontId="22" fillId="0" borderId="12" xfId="0" applyFont="1" applyBorder="1" applyAlignment="1" applyProtection="1">
      <alignment horizontal="left" vertical="top" wrapText="1"/>
    </xf>
    <xf numFmtId="0" fontId="22" fillId="0" borderId="13" xfId="0" applyFont="1" applyBorder="1" applyAlignment="1" applyProtection="1">
      <alignment horizontal="left" vertical="top" wrapText="1"/>
    </xf>
    <xf numFmtId="0" fontId="0" fillId="2" borderId="24" xfId="0" applyFill="1" applyBorder="1" applyAlignment="1" applyProtection="1">
      <alignment horizontal="center" wrapText="1"/>
    </xf>
    <xf numFmtId="0" fontId="0" fillId="2" borderId="25" xfId="0" applyFill="1" applyBorder="1" applyAlignment="1" applyProtection="1">
      <alignment horizontal="center" wrapText="1"/>
    </xf>
    <xf numFmtId="0" fontId="0" fillId="2" borderId="26" xfId="0" applyFill="1" applyBorder="1" applyAlignment="1" applyProtection="1">
      <alignment horizontal="center" wrapText="1"/>
    </xf>
    <xf numFmtId="0" fontId="22" fillId="7" borderId="24" xfId="0" applyFont="1" applyFill="1" applyBorder="1" applyAlignment="1" applyProtection="1">
      <alignment horizontal="left" vertical="top" wrapText="1"/>
    </xf>
    <xf numFmtId="0" fontId="22" fillId="7" borderId="12" xfId="0" applyFont="1" applyFill="1" applyBorder="1" applyAlignment="1" applyProtection="1">
      <alignment horizontal="left" vertical="top" wrapText="1"/>
    </xf>
    <xf numFmtId="0" fontId="22" fillId="7" borderId="13" xfId="0" applyFont="1" applyFill="1" applyBorder="1" applyAlignment="1" applyProtection="1">
      <alignment horizontal="left" vertical="top" wrapText="1"/>
    </xf>
    <xf numFmtId="0" fontId="13" fillId="2" borderId="11" xfId="0" applyFont="1" applyFill="1" applyBorder="1" applyAlignment="1" applyProtection="1">
      <alignment horizontal="left"/>
    </xf>
    <xf numFmtId="0" fontId="13" fillId="2" borderId="12" xfId="0" applyFont="1" applyFill="1" applyBorder="1" applyAlignment="1" applyProtection="1">
      <alignment horizontal="left"/>
    </xf>
    <xf numFmtId="0" fontId="13" fillId="2" borderId="13" xfId="0" applyFont="1" applyFill="1" applyBorder="1" applyAlignment="1" applyProtection="1">
      <alignment horizontal="left"/>
    </xf>
    <xf numFmtId="0" fontId="20" fillId="11" borderId="29" xfId="0" applyFont="1" applyFill="1" applyBorder="1" applyAlignment="1" applyProtection="1">
      <alignment vertical="top" wrapText="1"/>
    </xf>
    <xf numFmtId="0" fontId="0" fillId="0" borderId="30" xfId="0" applyBorder="1" applyAlignment="1" applyProtection="1">
      <alignment horizontal="left" vertical="top"/>
    </xf>
    <xf numFmtId="0" fontId="0" fillId="0" borderId="31" xfId="0" applyBorder="1" applyAlignment="1" applyProtection="1">
      <alignment horizontal="left" vertical="top"/>
    </xf>
    <xf numFmtId="0" fontId="0" fillId="0" borderId="32" xfId="0" applyBorder="1" applyAlignment="1" applyProtection="1">
      <alignment horizontal="left" vertical="top"/>
    </xf>
    <xf numFmtId="0" fontId="0" fillId="0" borderId="33" xfId="0" applyBorder="1" applyAlignment="1" applyProtection="1">
      <alignment horizontal="left" vertical="top"/>
    </xf>
    <xf numFmtId="0" fontId="0" fillId="0" borderId="0" xfId="0" applyAlignment="1" applyProtection="1">
      <alignment horizontal="left" vertical="top"/>
    </xf>
    <xf numFmtId="0" fontId="0" fillId="0" borderId="34" xfId="0" applyBorder="1" applyAlignment="1" applyProtection="1">
      <alignment horizontal="left" vertical="top"/>
    </xf>
    <xf numFmtId="0" fontId="0" fillId="2" borderId="24" xfId="0" applyFill="1" applyBorder="1" applyAlignment="1" applyProtection="1">
      <alignment horizontal="left"/>
    </xf>
    <xf numFmtId="0" fontId="0" fillId="2" borderId="25" xfId="0" applyFill="1" applyBorder="1" applyAlignment="1" applyProtection="1">
      <alignment horizontal="left"/>
    </xf>
    <xf numFmtId="0" fontId="0" fillId="2" borderId="26" xfId="0" applyFill="1" applyBorder="1" applyAlignment="1" applyProtection="1">
      <alignment horizontal="left"/>
    </xf>
    <xf numFmtId="0" fontId="29" fillId="2" borderId="11" xfId="0" applyFont="1" applyFill="1" applyBorder="1" applyAlignment="1" applyProtection="1">
      <alignment horizontal="left"/>
    </xf>
    <xf numFmtId="0" fontId="29" fillId="2" borderId="12" xfId="0" applyFont="1" applyFill="1" applyBorder="1" applyAlignment="1" applyProtection="1">
      <alignment horizontal="left"/>
    </xf>
    <xf numFmtId="0" fontId="29" fillId="2" borderId="13" xfId="0" applyFont="1" applyFill="1" applyBorder="1" applyAlignment="1" applyProtection="1">
      <alignment horizontal="left"/>
    </xf>
    <xf numFmtId="0" fontId="14" fillId="2" borderId="11" xfId="0" applyFont="1" applyFill="1" applyBorder="1" applyAlignment="1" applyProtection="1">
      <alignment horizontal="left" vertical="center" wrapText="1"/>
    </xf>
    <xf numFmtId="0" fontId="14" fillId="2" borderId="12" xfId="0" applyFont="1" applyFill="1" applyBorder="1" applyAlignment="1" applyProtection="1">
      <alignment horizontal="left" vertical="center" wrapText="1"/>
    </xf>
    <xf numFmtId="0" fontId="14" fillId="2" borderId="13" xfId="0" applyFont="1" applyFill="1" applyBorder="1" applyAlignment="1" applyProtection="1">
      <alignment horizontal="left" vertical="center" wrapText="1"/>
    </xf>
    <xf numFmtId="0" fontId="29" fillId="2" borderId="27" xfId="0" applyFont="1" applyFill="1" applyBorder="1" applyAlignment="1" applyProtection="1"/>
    <xf numFmtId="0" fontId="29" fillId="2" borderId="0" xfId="0" applyFont="1" applyFill="1" applyAlignment="1" applyProtection="1"/>
    <xf numFmtId="0" fontId="29" fillId="2" borderId="28" xfId="0" applyFont="1" applyFill="1" applyBorder="1" applyAlignment="1" applyProtection="1"/>
    <xf numFmtId="0" fontId="29" fillId="2" borderId="27" xfId="0" applyFont="1" applyFill="1" applyBorder="1" applyAlignment="1" applyProtection="1">
      <alignment horizontal="left" vertical="top" wrapText="1"/>
    </xf>
    <xf numFmtId="0" fontId="29" fillId="2" borderId="0" xfId="0" applyFont="1" applyFill="1" applyAlignment="1" applyProtection="1">
      <alignment horizontal="left" vertical="top" wrapText="1"/>
    </xf>
    <xf numFmtId="0" fontId="29" fillId="2" borderId="28" xfId="0" applyFont="1" applyFill="1" applyBorder="1" applyAlignment="1" applyProtection="1">
      <alignment horizontal="left" vertical="top" wrapText="1"/>
    </xf>
    <xf numFmtId="0" fontId="29" fillId="2" borderId="8" xfId="0" applyFont="1" applyFill="1" applyBorder="1" applyAlignment="1" applyProtection="1">
      <alignment horizontal="left" vertical="top" wrapText="1"/>
    </xf>
    <xf numFmtId="0" fontId="29" fillId="2" borderId="9" xfId="0" applyFont="1" applyFill="1" applyBorder="1" applyAlignment="1" applyProtection="1">
      <alignment horizontal="left" vertical="top" wrapText="1"/>
    </xf>
    <xf numFmtId="0" fontId="29" fillId="2" borderId="10" xfId="0" applyFont="1" applyFill="1" applyBorder="1" applyAlignment="1" applyProtection="1">
      <alignment horizontal="left" vertical="top" wrapText="1"/>
    </xf>
    <xf numFmtId="15" fontId="37" fillId="0" borderId="53" xfId="0" applyNumberFormat="1" applyFont="1" applyBorder="1" applyAlignment="1" applyProtection="1">
      <alignment shrinkToFit="1"/>
      <protection locked="0"/>
    </xf>
    <xf numFmtId="15" fontId="37" fillId="0" borderId="39" xfId="0" applyNumberFormat="1" applyFont="1" applyBorder="1" applyAlignment="1" applyProtection="1">
      <alignment shrinkToFit="1"/>
      <protection locked="0"/>
    </xf>
    <xf numFmtId="15" fontId="37" fillId="0" borderId="40" xfId="0" applyNumberFormat="1" applyFont="1" applyBorder="1" applyAlignment="1" applyProtection="1">
      <alignment shrinkToFit="1"/>
      <protection locked="0"/>
    </xf>
    <xf numFmtId="0" fontId="33" fillId="0" borderId="0" xfId="0" applyFont="1" applyAlignment="1" applyProtection="1">
      <alignment horizontal="center" vertical="center" wrapText="1"/>
    </xf>
    <xf numFmtId="0" fontId="33" fillId="0" borderId="35" xfId="0" applyFont="1" applyBorder="1" applyAlignment="1" applyProtection="1">
      <alignment horizontal="center" vertical="center" wrapText="1"/>
    </xf>
    <xf numFmtId="0" fontId="0" fillId="3" borderId="38" xfId="0" applyFill="1" applyBorder="1" applyAlignment="1" applyProtection="1">
      <protection locked="0"/>
    </xf>
    <xf numFmtId="0" fontId="0" fillId="3" borderId="39" xfId="0" applyFill="1" applyBorder="1" applyAlignment="1" applyProtection="1">
      <protection locked="0"/>
    </xf>
    <xf numFmtId="0" fontId="0" fillId="3" borderId="40" xfId="0" applyFill="1" applyBorder="1" applyAlignment="1" applyProtection="1">
      <protection locked="0"/>
    </xf>
    <xf numFmtId="0" fontId="20" fillId="0" borderId="41" xfId="0" applyFont="1" applyBorder="1" applyAlignment="1" applyProtection="1">
      <alignment wrapText="1"/>
      <protection locked="0"/>
    </xf>
    <xf numFmtId="0" fontId="20" fillId="0" borderId="42" xfId="0" applyFont="1" applyBorder="1" applyAlignment="1" applyProtection="1">
      <alignment wrapText="1"/>
      <protection locked="0"/>
    </xf>
    <xf numFmtId="0" fontId="20" fillId="0" borderId="43" xfId="0" applyFont="1" applyBorder="1" applyAlignment="1" applyProtection="1">
      <alignment wrapText="1"/>
      <protection locked="0"/>
    </xf>
    <xf numFmtId="9" fontId="20" fillId="10" borderId="46" xfId="2" applyFont="1" applyFill="1" applyBorder="1" applyAlignment="1" applyProtection="1">
      <alignment horizontal="left"/>
    </xf>
    <xf numFmtId="9" fontId="20" fillId="10" borderId="47" xfId="2" applyFont="1" applyFill="1" applyBorder="1" applyAlignment="1" applyProtection="1">
      <alignment horizontal="left"/>
    </xf>
    <xf numFmtId="9" fontId="20" fillId="10" borderId="48" xfId="2" applyFont="1" applyFill="1" applyBorder="1" applyAlignment="1" applyProtection="1">
      <alignment horizontal="left"/>
    </xf>
    <xf numFmtId="0" fontId="20" fillId="10" borderId="0" xfId="0" applyFont="1" applyFill="1" applyAlignment="1" applyProtection="1">
      <alignment horizontal="left" vertical="top" wrapText="1"/>
    </xf>
    <xf numFmtId="0" fontId="20" fillId="10" borderId="28" xfId="0" applyFont="1" applyFill="1" applyBorder="1" applyAlignment="1" applyProtection="1">
      <alignment horizontal="left" vertical="top" wrapText="1"/>
    </xf>
    <xf numFmtId="0" fontId="20" fillId="10" borderId="35" xfId="0" applyFont="1" applyFill="1" applyBorder="1" applyAlignment="1" applyProtection="1">
      <alignment horizontal="left" vertical="top" wrapText="1"/>
    </xf>
    <xf numFmtId="0" fontId="20" fillId="10" borderId="3" xfId="0" applyFont="1" applyFill="1" applyBorder="1" applyAlignment="1" applyProtection="1">
      <alignment horizontal="left" vertical="top" wrapText="1"/>
    </xf>
    <xf numFmtId="15" fontId="37" fillId="0" borderId="54" xfId="0" applyNumberFormat="1" applyFont="1" applyBorder="1" applyAlignment="1" applyProtection="1">
      <alignment shrinkToFit="1"/>
      <protection locked="0"/>
    </xf>
    <xf numFmtId="15" fontId="37" fillId="0" borderId="42" xfId="0" applyNumberFormat="1" applyFont="1" applyBorder="1" applyAlignment="1" applyProtection="1">
      <alignment shrinkToFit="1"/>
      <protection locked="0"/>
    </xf>
    <xf numFmtId="15" fontId="37" fillId="0" borderId="43" xfId="0" applyNumberFormat="1" applyFont="1" applyBorder="1" applyAlignment="1" applyProtection="1">
      <alignment shrinkToFit="1"/>
      <protection locked="0"/>
    </xf>
    <xf numFmtId="9" fontId="37" fillId="0" borderId="54" xfId="0" applyNumberFormat="1" applyFont="1" applyBorder="1" applyAlignment="1" applyProtection="1">
      <alignment horizontal="left" shrinkToFit="1"/>
      <protection locked="0"/>
    </xf>
    <xf numFmtId="9" fontId="37" fillId="0" borderId="42" xfId="0" applyNumberFormat="1" applyFont="1" applyBorder="1" applyAlignment="1" applyProtection="1">
      <alignment horizontal="left" shrinkToFit="1"/>
      <protection locked="0"/>
    </xf>
    <xf numFmtId="9" fontId="37" fillId="0" borderId="43" xfId="0" applyNumberFormat="1" applyFont="1" applyBorder="1" applyAlignment="1" applyProtection="1">
      <alignment horizontal="left" shrinkToFit="1"/>
      <protection locked="0"/>
    </xf>
    <xf numFmtId="0" fontId="37" fillId="0" borderId="54" xfId="0" applyFont="1" applyBorder="1" applyAlignment="1" applyProtection="1">
      <alignment shrinkToFit="1"/>
      <protection locked="0"/>
    </xf>
    <xf numFmtId="0" fontId="37" fillId="0" borderId="42" xfId="0" applyFont="1" applyBorder="1" applyAlignment="1" applyProtection="1">
      <alignment shrinkToFit="1"/>
      <protection locked="0"/>
    </xf>
    <xf numFmtId="0" fontId="37" fillId="0" borderId="43" xfId="0" applyFont="1" applyBorder="1" applyAlignment="1" applyProtection="1">
      <alignment shrinkToFit="1"/>
      <protection locked="0"/>
    </xf>
    <xf numFmtId="0" fontId="37" fillId="5" borderId="54" xfId="0" applyFont="1" applyFill="1" applyBorder="1" applyAlignment="1" applyProtection="1">
      <alignment shrinkToFit="1"/>
    </xf>
    <xf numFmtId="0" fontId="37" fillId="5" borderId="42" xfId="0" applyFont="1" applyFill="1" applyBorder="1" applyAlignment="1" applyProtection="1">
      <alignment shrinkToFit="1"/>
    </xf>
    <xf numFmtId="0" fontId="37" fillId="5" borderId="43" xfId="0" applyFont="1" applyFill="1" applyBorder="1" applyAlignment="1" applyProtection="1">
      <alignment shrinkToFit="1"/>
    </xf>
    <xf numFmtId="9" fontId="37" fillId="6" borderId="54" xfId="0" applyNumberFormat="1" applyFont="1" applyFill="1" applyBorder="1" applyAlignment="1" applyProtection="1">
      <alignment horizontal="left" shrinkToFit="1"/>
    </xf>
    <xf numFmtId="9" fontId="37" fillId="6" borderId="42" xfId="0" applyNumberFormat="1" applyFont="1" applyFill="1" applyBorder="1" applyAlignment="1" applyProtection="1">
      <alignment horizontal="left" shrinkToFit="1"/>
    </xf>
    <xf numFmtId="9" fontId="37" fillId="6" borderId="43" xfId="0" applyNumberFormat="1" applyFont="1" applyFill="1" applyBorder="1" applyAlignment="1" applyProtection="1">
      <alignment horizontal="left" shrinkToFit="1"/>
    </xf>
    <xf numFmtId="0" fontId="37" fillId="6" borderId="54" xfId="0" applyFont="1" applyFill="1" applyBorder="1" applyAlignment="1" applyProtection="1">
      <alignment shrinkToFit="1"/>
    </xf>
    <xf numFmtId="0" fontId="37" fillId="6" borderId="42" xfId="0" applyFont="1" applyFill="1" applyBorder="1" applyAlignment="1" applyProtection="1">
      <alignment shrinkToFit="1"/>
    </xf>
    <xf numFmtId="0" fontId="37" fillId="6" borderId="43" xfId="0" applyFont="1" applyFill="1" applyBorder="1" applyAlignment="1" applyProtection="1">
      <alignment shrinkToFit="1"/>
    </xf>
    <xf numFmtId="0" fontId="37" fillId="0" borderId="6" xfId="0" applyFont="1" applyBorder="1" applyAlignment="1" applyProtection="1"/>
    <xf numFmtId="6" fontId="48" fillId="0" borderId="0" xfId="5" applyNumberFormat="1" applyFont="1" applyAlignment="1">
      <alignment horizontal="center"/>
    </xf>
    <xf numFmtId="0" fontId="45" fillId="0" borderId="0" xfId="5" applyFont="1" applyAlignment="1">
      <alignment horizontal="center" vertical="center"/>
    </xf>
    <xf numFmtId="0" fontId="47" fillId="0" borderId="0" xfId="5" applyFont="1" applyAlignment="1">
      <alignment horizontal="center" vertical="center"/>
    </xf>
    <xf numFmtId="0" fontId="51" fillId="0" borderId="0" xfId="5" applyFont="1" applyAlignment="1">
      <alignment horizontal="center"/>
    </xf>
    <xf numFmtId="0" fontId="51" fillId="10" borderId="1" xfId="5" applyFont="1" applyFill="1" applyBorder="1" applyAlignment="1">
      <alignment horizontal="center"/>
    </xf>
    <xf numFmtId="0" fontId="1" fillId="10" borderId="62" xfId="5" applyFill="1" applyBorder="1" applyAlignment="1"/>
    <xf numFmtId="0" fontId="1" fillId="10" borderId="2" xfId="5" applyFill="1" applyBorder="1" applyAlignment="1"/>
    <xf numFmtId="0" fontId="53" fillId="10" borderId="5" xfId="5" applyFont="1" applyFill="1" applyBorder="1" applyAlignment="1">
      <alignment horizontal="center"/>
    </xf>
    <xf numFmtId="0" fontId="54" fillId="10" borderId="6" xfId="5" applyFont="1" applyFill="1" applyBorder="1" applyAlignment="1">
      <alignment horizontal="center"/>
    </xf>
    <xf numFmtId="0" fontId="54" fillId="10" borderId="62" xfId="5" applyFont="1" applyFill="1" applyBorder="1" applyAlignment="1">
      <alignment horizontal="center"/>
    </xf>
    <xf numFmtId="0" fontId="54" fillId="10" borderId="2" xfId="5" applyFont="1" applyFill="1" applyBorder="1" applyAlignment="1">
      <alignment horizontal="center"/>
    </xf>
    <xf numFmtId="0" fontId="55" fillId="0" borderId="5" xfId="5" applyFont="1" applyBorder="1" applyAlignment="1">
      <alignment horizontal="center"/>
    </xf>
    <xf numFmtId="0" fontId="55" fillId="0" borderId="6" xfId="5" applyFont="1" applyBorder="1" applyAlignment="1">
      <alignment horizontal="center"/>
    </xf>
    <xf numFmtId="0" fontId="55" fillId="0" borderId="7" xfId="5" applyFont="1" applyBorder="1" applyAlignment="1">
      <alignment horizontal="center"/>
    </xf>
    <xf numFmtId="0" fontId="56" fillId="13" borderId="49" xfId="5" applyFont="1" applyFill="1" applyBorder="1" applyAlignment="1">
      <alignment horizontal="center"/>
    </xf>
    <xf numFmtId="0" fontId="56" fillId="13" borderId="35" xfId="5" applyFont="1" applyFill="1" applyBorder="1" applyAlignment="1">
      <alignment horizontal="center"/>
    </xf>
    <xf numFmtId="0" fontId="56" fillId="12" borderId="49" xfId="5" applyFont="1" applyFill="1" applyBorder="1" applyAlignment="1">
      <alignment horizontal="center"/>
    </xf>
    <xf numFmtId="0" fontId="56" fillId="12" borderId="35" xfId="5" applyFont="1" applyFill="1" applyBorder="1" applyAlignment="1">
      <alignment horizontal="center"/>
    </xf>
    <xf numFmtId="0" fontId="56" fillId="12" borderId="3" xfId="5" applyFont="1" applyFill="1" applyBorder="1" applyAlignment="1">
      <alignment horizontal="center"/>
    </xf>
    <xf numFmtId="0" fontId="49" fillId="0" borderId="0" xfId="5" applyFont="1" applyAlignment="1">
      <alignment horizontal="left"/>
    </xf>
    <xf numFmtId="0" fontId="56" fillId="15" borderId="1" xfId="5" applyFont="1" applyFill="1" applyBorder="1" applyAlignment="1">
      <alignment horizontal="center"/>
    </xf>
    <xf numFmtId="0" fontId="56" fillId="15" borderId="2" xfId="5" applyFont="1" applyFill="1" applyBorder="1" applyAlignment="1">
      <alignment horizontal="center"/>
    </xf>
    <xf numFmtId="0" fontId="56" fillId="14" borderId="49" xfId="5" applyFont="1" applyFill="1" applyBorder="1" applyAlignment="1">
      <alignment horizontal="center"/>
    </xf>
    <xf numFmtId="0" fontId="56" fillId="14" borderId="35" xfId="5" applyFont="1" applyFill="1" applyBorder="1" applyAlignment="1">
      <alignment horizontal="center"/>
    </xf>
    <xf numFmtId="0" fontId="56" fillId="11" borderId="49" xfId="5" applyFont="1" applyFill="1" applyBorder="1" applyAlignment="1">
      <alignment horizontal="center"/>
    </xf>
    <xf numFmtId="0" fontId="56" fillId="11" borderId="35" xfId="5" applyFont="1" applyFill="1" applyBorder="1" applyAlignment="1">
      <alignment horizontal="center"/>
    </xf>
    <xf numFmtId="0" fontId="56" fillId="11" borderId="3" xfId="5" applyFont="1" applyFill="1" applyBorder="1" applyAlignment="1">
      <alignment horizontal="center"/>
    </xf>
    <xf numFmtId="0" fontId="56" fillId="0" borderId="0" xfId="5" applyFont="1" applyFill="1" applyBorder="1" applyAlignment="1">
      <alignment horizontal="center"/>
    </xf>
    <xf numFmtId="0" fontId="49" fillId="0" borderId="0" xfId="5" applyFont="1" applyAlignment="1">
      <alignment horizontal="center"/>
    </xf>
  </cellXfs>
  <cellStyles count="7">
    <cellStyle name="Currency" xfId="1" builtinId="4"/>
    <cellStyle name="Hyperlink" xfId="3" builtinId="8"/>
    <cellStyle name="Normal" xfId="0" builtinId="0"/>
    <cellStyle name="Normal 2" xfId="5" xr:uid="{7E82585A-4D1F-43B5-94E5-EF427D96D162}"/>
    <cellStyle name="Normal 2 2" xfId="4" xr:uid="{7A3E270E-6A5B-4476-B3C8-6853B5DE0A13}"/>
    <cellStyle name="Normal 3" xfId="6" xr:uid="{7237A1F0-4CCD-4721-9622-A602CC6C3E89}"/>
    <cellStyle name="Percent" xfId="2" builtinId="5"/>
  </cellStyles>
  <dxfs count="2">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hil-my.sharepoint.com/personal/bmarkley_laphil_org/Documents/Desktop/2022%20APP_projectbudgetworkbook_FINAL%20for%20Edi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FIRST - INSTRUCTIONS"/>
      <sheetName val="#1 - Ticket Revenue Work Table"/>
      <sheetName val="#2 - Profit Loss Statement"/>
      <sheetName val="License Fee %"/>
      <sheetName val="Seating Map"/>
    </sheetNames>
    <sheetDataSet>
      <sheetData sheetId="0" refreshError="1"/>
      <sheetData sheetId="1" refreshError="1"/>
      <sheetData sheetId="2" refreshError="1"/>
      <sheetData sheetId="3" refreshError="1">
        <row r="3">
          <cell r="A3" t="str">
            <v>Monday</v>
          </cell>
        </row>
        <row r="4">
          <cell r="A4" t="str">
            <v>Tuesday</v>
          </cell>
        </row>
        <row r="5">
          <cell r="A5" t="str">
            <v>Wednesday</v>
          </cell>
        </row>
        <row r="6">
          <cell r="A6" t="str">
            <v>Thursday</v>
          </cell>
        </row>
        <row r="7">
          <cell r="A7" t="str">
            <v>Friday</v>
          </cell>
        </row>
        <row r="8">
          <cell r="A8" t="str">
            <v>Saturday</v>
          </cell>
        </row>
        <row r="9">
          <cell r="A9" t="str">
            <v>Sunday</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5346F-DDE3-4CDC-9E1F-0758F21F84B6}">
  <dimension ref="A1:L141"/>
  <sheetViews>
    <sheetView tabSelected="1" workbookViewId="0">
      <selection activeCell="B147" sqref="B147"/>
    </sheetView>
  </sheetViews>
  <sheetFormatPr baseColWidth="10" defaultColWidth="8.83203125" defaultRowHeight="15"/>
  <cols>
    <col min="2" max="2" width="30.83203125" customWidth="1"/>
    <col min="9" max="9" width="14.33203125" customWidth="1"/>
  </cols>
  <sheetData>
    <row r="1" spans="1:12" ht="18">
      <c r="A1" s="168" t="s">
        <v>0</v>
      </c>
      <c r="B1" s="168"/>
      <c r="C1" s="168"/>
      <c r="D1" s="168"/>
      <c r="E1" s="168"/>
      <c r="F1" s="168"/>
      <c r="G1" s="168"/>
      <c r="H1" s="168"/>
      <c r="I1" s="168"/>
      <c r="J1" s="168"/>
    </row>
    <row r="2" spans="1:12" s="2" customFormat="1" ht="15.75" customHeight="1">
      <c r="A2" s="169" t="s">
        <v>1</v>
      </c>
      <c r="B2" s="169"/>
      <c r="C2" s="169"/>
      <c r="D2" s="169"/>
      <c r="E2" s="169"/>
      <c r="F2" s="169"/>
      <c r="G2" s="169"/>
      <c r="H2" s="169"/>
      <c r="I2" s="169"/>
      <c r="J2" s="169"/>
      <c r="K2" s="1"/>
      <c r="L2" s="1"/>
    </row>
    <row r="3" spans="1:12" s="2" customFormat="1" ht="18" customHeight="1">
      <c r="A3" s="169"/>
      <c r="B3" s="169"/>
      <c r="C3" s="169"/>
      <c r="D3" s="169"/>
      <c r="E3" s="169"/>
      <c r="F3" s="169"/>
      <c r="G3" s="169"/>
      <c r="H3" s="169"/>
      <c r="I3" s="169"/>
      <c r="J3" s="169"/>
      <c r="K3" s="1"/>
      <c r="L3" s="1"/>
    </row>
    <row r="4" spans="1:12" s="2" customFormat="1" ht="39" customHeight="1">
      <c r="A4" s="169" t="s">
        <v>2</v>
      </c>
      <c r="B4" s="169"/>
      <c r="C4" s="169"/>
      <c r="D4" s="169"/>
      <c r="E4" s="169"/>
      <c r="F4" s="169"/>
      <c r="G4" s="169"/>
      <c r="H4" s="169"/>
      <c r="I4" s="67"/>
      <c r="J4" s="67"/>
      <c r="K4" s="1"/>
      <c r="L4" s="1"/>
    </row>
    <row r="5" spans="1:12" s="2" customFormat="1" ht="53.5" customHeight="1">
      <c r="A5" s="169" t="s">
        <v>3</v>
      </c>
      <c r="B5" s="169"/>
      <c r="C5" s="169"/>
      <c r="D5" s="169"/>
      <c r="E5" s="169"/>
      <c r="F5" s="169"/>
      <c r="G5" s="169"/>
      <c r="H5" s="169"/>
      <c r="I5" s="169"/>
      <c r="J5" s="169"/>
      <c r="K5" s="1"/>
      <c r="L5" s="1"/>
    </row>
    <row r="6" spans="1:12" s="2" customFormat="1" ht="5.5" customHeight="1">
      <c r="A6" s="67"/>
      <c r="B6" s="67"/>
      <c r="C6" s="67"/>
      <c r="D6" s="67"/>
      <c r="E6" s="67"/>
      <c r="F6" s="67"/>
      <c r="G6" s="67"/>
      <c r="H6" s="67"/>
      <c r="I6" s="67"/>
      <c r="J6" s="67"/>
      <c r="K6" s="1"/>
      <c r="L6" s="1"/>
    </row>
    <row r="7" spans="1:12" s="2" customFormat="1" ht="15" customHeight="1">
      <c r="A7" s="170" t="s">
        <v>4</v>
      </c>
      <c r="B7" s="170"/>
      <c r="C7" s="170"/>
      <c r="D7" s="170"/>
      <c r="E7" s="170"/>
      <c r="F7" s="170"/>
      <c r="G7" s="170"/>
      <c r="H7" s="170"/>
      <c r="I7" s="170"/>
      <c r="J7" s="170"/>
      <c r="K7" s="1"/>
      <c r="L7" s="1"/>
    </row>
    <row r="8" spans="1:12" s="2" customFormat="1" ht="12.75" customHeight="1">
      <c r="A8" s="170"/>
      <c r="B8" s="170"/>
      <c r="C8" s="170"/>
      <c r="D8" s="170"/>
      <c r="E8" s="170"/>
      <c r="F8" s="170"/>
      <c r="G8" s="170"/>
      <c r="H8" s="170"/>
      <c r="I8" s="170"/>
      <c r="J8" s="170"/>
      <c r="K8" s="1"/>
      <c r="L8" s="1"/>
    </row>
    <row r="9" spans="1:12" s="2" customFormat="1" ht="12.75" customHeight="1">
      <c r="A9" s="170"/>
      <c r="B9" s="170"/>
      <c r="C9" s="170"/>
      <c r="D9" s="170"/>
      <c r="E9" s="170"/>
      <c r="F9" s="170"/>
      <c r="G9" s="170"/>
      <c r="H9" s="170"/>
      <c r="I9" s="170"/>
      <c r="J9" s="170"/>
      <c r="K9" s="1"/>
      <c r="L9" s="1"/>
    </row>
    <row r="10" spans="1:12" s="2" customFormat="1" ht="12.75" customHeight="1">
      <c r="A10" s="170"/>
      <c r="B10" s="170"/>
      <c r="C10" s="170"/>
      <c r="D10" s="170"/>
      <c r="E10" s="170"/>
      <c r="F10" s="170"/>
      <c r="G10" s="170"/>
      <c r="H10" s="170"/>
      <c r="I10" s="170"/>
      <c r="J10" s="170"/>
      <c r="K10" s="1"/>
      <c r="L10" s="1"/>
    </row>
    <row r="11" spans="1:12" s="2" customFormat="1" ht="12.75" customHeight="1">
      <c r="A11" s="170" t="s">
        <v>5</v>
      </c>
      <c r="B11" s="170"/>
      <c r="C11" s="170"/>
      <c r="D11" s="170"/>
      <c r="E11" s="170"/>
      <c r="F11" s="170"/>
      <c r="G11" s="170"/>
      <c r="H11" s="170"/>
      <c r="I11" s="170"/>
      <c r="J11" s="170"/>
      <c r="K11" s="1"/>
      <c r="L11" s="1"/>
    </row>
    <row r="12" spans="1:12" s="2" customFormat="1" ht="14">
      <c r="A12" s="170"/>
      <c r="B12" s="170"/>
      <c r="C12" s="170"/>
      <c r="D12" s="170"/>
      <c r="E12" s="170"/>
      <c r="F12" s="170"/>
      <c r="G12" s="170"/>
      <c r="H12" s="170"/>
      <c r="I12" s="170"/>
      <c r="J12" s="170"/>
      <c r="K12" s="1"/>
      <c r="L12" s="1"/>
    </row>
    <row r="13" spans="1:12" s="2" customFormat="1" ht="14">
      <c r="A13" s="170"/>
      <c r="B13" s="170"/>
      <c r="C13" s="170"/>
      <c r="D13" s="170"/>
      <c r="E13" s="170"/>
      <c r="F13" s="170"/>
      <c r="G13" s="170"/>
      <c r="H13" s="170"/>
      <c r="I13" s="170"/>
      <c r="J13" s="170"/>
      <c r="K13" s="1"/>
      <c r="L13" s="1"/>
    </row>
    <row r="14" spans="1:12" s="2" customFormat="1" ht="14">
      <c r="A14" s="170"/>
      <c r="B14" s="170"/>
      <c r="C14" s="170"/>
      <c r="D14" s="170"/>
      <c r="E14" s="170"/>
      <c r="F14" s="170"/>
      <c r="G14" s="170"/>
      <c r="H14" s="170"/>
      <c r="I14" s="170"/>
      <c r="J14" s="170"/>
      <c r="K14" s="1"/>
      <c r="L14" s="1"/>
    </row>
    <row r="15" spans="1:12" s="2" customFormat="1" ht="14">
      <c r="A15" s="170"/>
      <c r="B15" s="170"/>
      <c r="C15" s="170"/>
      <c r="D15" s="170"/>
      <c r="E15" s="170"/>
      <c r="F15" s="170"/>
      <c r="G15" s="170"/>
      <c r="H15" s="170"/>
      <c r="I15" s="170"/>
      <c r="J15" s="170"/>
      <c r="K15" s="1"/>
      <c r="L15" s="1"/>
    </row>
    <row r="16" spans="1:12" s="2" customFormat="1" ht="14">
      <c r="A16" s="170"/>
      <c r="B16" s="170"/>
      <c r="C16" s="170"/>
      <c r="D16" s="170"/>
      <c r="E16" s="170"/>
      <c r="F16" s="170"/>
      <c r="G16" s="170"/>
      <c r="H16" s="170"/>
      <c r="I16" s="170"/>
      <c r="J16" s="170"/>
      <c r="K16" s="1"/>
      <c r="L16" s="1"/>
    </row>
    <row r="17" spans="1:12" s="2" customFormat="1" ht="14">
      <c r="A17" s="170"/>
      <c r="B17" s="170"/>
      <c r="C17" s="170"/>
      <c r="D17" s="170"/>
      <c r="E17" s="170"/>
      <c r="F17" s="170"/>
      <c r="G17" s="170"/>
      <c r="H17" s="170"/>
      <c r="I17" s="170"/>
      <c r="J17" s="170"/>
      <c r="K17" s="1"/>
      <c r="L17" s="1"/>
    </row>
    <row r="18" spans="1:12" s="2" customFormat="1">
      <c r="A18" s="3"/>
      <c r="B18" s="3"/>
      <c r="C18" s="3"/>
      <c r="D18" s="3"/>
      <c r="E18" s="3"/>
      <c r="F18" s="3"/>
      <c r="G18" s="3"/>
      <c r="H18" s="3"/>
      <c r="I18" s="3"/>
      <c r="J18" s="3"/>
      <c r="K18" s="1"/>
      <c r="L18" s="1"/>
    </row>
    <row r="19" spans="1:12" s="2" customFormat="1" ht="16">
      <c r="A19" s="171" t="s">
        <v>6</v>
      </c>
      <c r="B19" s="171"/>
      <c r="C19" s="171"/>
      <c r="D19" s="171"/>
      <c r="E19" s="171"/>
      <c r="F19" s="171"/>
      <c r="G19" s="171"/>
      <c r="H19" s="171"/>
      <c r="I19" s="171"/>
      <c r="J19" s="171"/>
      <c r="K19" s="1"/>
      <c r="L19" s="1"/>
    </row>
    <row r="20" spans="1:12" s="2" customFormat="1">
      <c r="A20" s="3"/>
      <c r="B20" s="172" t="s">
        <v>7</v>
      </c>
      <c r="C20" s="172"/>
      <c r="D20" s="172"/>
      <c r="E20" s="172"/>
      <c r="F20" s="172"/>
      <c r="G20" s="172"/>
      <c r="H20" s="172"/>
      <c r="I20" s="172"/>
      <c r="J20" s="172"/>
      <c r="K20" s="1"/>
      <c r="L20" s="1"/>
    </row>
    <row r="21" spans="1:12" s="2" customFormat="1">
      <c r="A21" s="3"/>
      <c r="B21" s="172"/>
      <c r="C21" s="172"/>
      <c r="D21" s="172"/>
      <c r="E21" s="172"/>
      <c r="F21" s="172"/>
      <c r="G21" s="172"/>
      <c r="H21" s="172"/>
      <c r="I21" s="172"/>
      <c r="J21" s="172"/>
      <c r="K21" s="1"/>
      <c r="L21" s="1"/>
    </row>
    <row r="22" spans="1:12" s="2" customFormat="1" ht="136.25" customHeight="1">
      <c r="A22" s="1"/>
      <c r="B22" s="172"/>
      <c r="C22" s="172"/>
      <c r="D22" s="172"/>
      <c r="E22" s="172"/>
      <c r="F22" s="172"/>
      <c r="G22" s="172"/>
      <c r="H22" s="172"/>
      <c r="I22" s="172"/>
      <c r="J22" s="172"/>
      <c r="K22" s="1"/>
      <c r="L22" s="1"/>
    </row>
    <row r="23" spans="1:12" s="2" customFormat="1" ht="16">
      <c r="A23" s="173" t="s">
        <v>8</v>
      </c>
      <c r="B23" s="173"/>
      <c r="C23" s="173"/>
      <c r="D23" s="173"/>
      <c r="E23" s="173"/>
      <c r="F23" s="173"/>
      <c r="G23" s="173"/>
      <c r="H23" s="173"/>
      <c r="I23" s="173"/>
      <c r="J23" s="173"/>
      <c r="K23" s="1"/>
      <c r="L23" s="1"/>
    </row>
    <row r="24" spans="1:12" s="2" customFormat="1" ht="14">
      <c r="A24" s="4"/>
      <c r="B24" s="4"/>
      <c r="C24" s="4"/>
      <c r="D24" s="4"/>
      <c r="E24" s="4"/>
      <c r="F24" s="4"/>
      <c r="G24" s="4"/>
      <c r="H24" s="4"/>
      <c r="I24" s="4"/>
      <c r="J24" s="4"/>
      <c r="K24" s="4"/>
      <c r="L24" s="1"/>
    </row>
    <row r="25" spans="1:12" s="7" customFormat="1" ht="23.25" customHeight="1">
      <c r="A25" s="5">
        <v>1</v>
      </c>
      <c r="B25" s="69" t="s">
        <v>9</v>
      </c>
      <c r="C25" s="172" t="s">
        <v>10</v>
      </c>
      <c r="D25" s="172"/>
      <c r="E25" s="172"/>
      <c r="F25" s="172"/>
      <c r="G25" s="172"/>
      <c r="H25" s="172"/>
      <c r="I25" s="172"/>
      <c r="J25" s="172"/>
      <c r="K25" s="4"/>
      <c r="L25" s="6"/>
    </row>
    <row r="26" spans="1:12" s="7" customFormat="1" ht="59.25" customHeight="1">
      <c r="A26" s="5">
        <v>2</v>
      </c>
      <c r="B26" s="69" t="s">
        <v>11</v>
      </c>
      <c r="C26" s="172" t="s">
        <v>12</v>
      </c>
      <c r="D26" s="172"/>
      <c r="E26" s="172"/>
      <c r="F26" s="172"/>
      <c r="G26" s="172"/>
      <c r="H26" s="172"/>
      <c r="I26" s="172"/>
      <c r="J26" s="172"/>
      <c r="K26" s="4"/>
      <c r="L26" s="6"/>
    </row>
    <row r="27" spans="1:12" s="7" customFormat="1" ht="54.75" customHeight="1" thickBot="1">
      <c r="A27" s="5">
        <v>3</v>
      </c>
      <c r="B27" s="69" t="s">
        <v>13</v>
      </c>
      <c r="C27" s="172" t="s">
        <v>14</v>
      </c>
      <c r="D27" s="172"/>
      <c r="E27" s="172"/>
      <c r="F27" s="172"/>
      <c r="G27" s="172"/>
      <c r="H27" s="172"/>
      <c r="I27" s="172"/>
      <c r="J27" s="172"/>
      <c r="K27" s="4"/>
      <c r="L27" s="6"/>
    </row>
    <row r="28" spans="1:12" s="2" customFormat="1" ht="33" thickBot="1">
      <c r="A28" s="5"/>
      <c r="B28" s="69"/>
      <c r="C28" s="166" t="s">
        <v>15</v>
      </c>
      <c r="D28" s="167"/>
      <c r="E28" s="66" t="s">
        <v>16</v>
      </c>
      <c r="F28" s="66" t="s">
        <v>17</v>
      </c>
      <c r="G28" s="69"/>
      <c r="H28" s="69"/>
      <c r="I28" s="69"/>
      <c r="J28" s="69"/>
      <c r="K28" s="4"/>
      <c r="L28" s="1"/>
    </row>
    <row r="29" spans="1:12" s="2" customFormat="1" ht="16" thickBot="1">
      <c r="A29" s="5"/>
      <c r="B29" s="69"/>
      <c r="C29" s="175" t="s">
        <v>18</v>
      </c>
      <c r="D29" s="176"/>
      <c r="E29" s="8">
        <v>0.9</v>
      </c>
      <c r="F29" s="8">
        <v>0.1</v>
      </c>
      <c r="G29" s="69"/>
      <c r="H29" s="69"/>
      <c r="I29" s="69"/>
      <c r="J29" s="69"/>
      <c r="K29" s="4"/>
      <c r="L29" s="1"/>
    </row>
    <row r="30" spans="1:12" s="2" customFormat="1" ht="16" thickBot="1">
      <c r="A30" s="5"/>
      <c r="B30" s="69"/>
      <c r="C30" s="175" t="s">
        <v>19</v>
      </c>
      <c r="D30" s="176"/>
      <c r="E30" s="8">
        <v>0.85</v>
      </c>
      <c r="F30" s="8">
        <v>0.15</v>
      </c>
      <c r="G30" s="69"/>
      <c r="H30" s="69"/>
      <c r="I30" s="69"/>
      <c r="J30" s="69"/>
      <c r="K30" s="4"/>
      <c r="L30" s="1"/>
    </row>
    <row r="31" spans="1:12" s="2" customFormat="1" ht="16" thickBot="1">
      <c r="A31" s="9"/>
      <c r="B31" s="69"/>
      <c r="C31" s="175" t="s">
        <v>20</v>
      </c>
      <c r="D31" s="176"/>
      <c r="E31" s="8">
        <v>0.8</v>
      </c>
      <c r="F31" s="8">
        <v>0.2</v>
      </c>
      <c r="G31" s="69"/>
      <c r="H31" s="69"/>
      <c r="I31" s="69"/>
      <c r="J31" s="69"/>
      <c r="K31" s="4"/>
      <c r="L31" s="1"/>
    </row>
    <row r="32" spans="1:12" s="2" customFormat="1" ht="16" thickBot="1">
      <c r="A32" s="9"/>
      <c r="B32" s="69"/>
      <c r="C32" s="175" t="s">
        <v>21</v>
      </c>
      <c r="D32" s="176"/>
      <c r="E32" s="8">
        <v>0.85</v>
      </c>
      <c r="F32" s="8">
        <v>0.15</v>
      </c>
      <c r="G32" s="69"/>
      <c r="H32" s="69"/>
      <c r="I32" s="69"/>
      <c r="J32" s="69"/>
      <c r="K32" s="4"/>
      <c r="L32" s="1"/>
    </row>
    <row r="33" spans="1:12" s="2" customFormat="1" ht="14">
      <c r="A33" s="10"/>
      <c r="B33" s="4"/>
      <c r="C33" s="4"/>
      <c r="D33" s="4"/>
      <c r="E33" s="4"/>
      <c r="F33" s="4"/>
      <c r="G33" s="4"/>
      <c r="H33" s="4"/>
      <c r="I33" s="4"/>
      <c r="J33" s="4"/>
      <c r="K33" s="4"/>
      <c r="L33" s="1"/>
    </row>
    <row r="34" spans="1:12" s="2" customFormat="1" ht="16">
      <c r="A34" s="177" t="s">
        <v>22</v>
      </c>
      <c r="B34" s="177"/>
      <c r="C34" s="177"/>
      <c r="D34" s="177"/>
      <c r="E34" s="177"/>
      <c r="F34" s="177"/>
      <c r="G34" s="177"/>
      <c r="H34" s="177"/>
      <c r="I34" s="177"/>
      <c r="J34" s="177"/>
      <c r="K34" s="4"/>
      <c r="L34" s="1"/>
    </row>
    <row r="35" spans="1:12" s="2" customFormat="1" ht="14">
      <c r="A35" s="10"/>
      <c r="B35" s="4"/>
      <c r="C35" s="4"/>
      <c r="D35" s="4"/>
      <c r="E35" s="4"/>
      <c r="F35" s="4"/>
      <c r="G35" s="4"/>
      <c r="H35" s="4"/>
      <c r="I35" s="4"/>
      <c r="J35" s="4"/>
      <c r="K35" s="4"/>
      <c r="L35" s="1"/>
    </row>
    <row r="36" spans="1:12" s="2" customFormat="1" ht="15" customHeight="1">
      <c r="A36" s="5">
        <v>4</v>
      </c>
      <c r="B36" s="69" t="s">
        <v>23</v>
      </c>
      <c r="C36" s="172" t="s">
        <v>24</v>
      </c>
      <c r="D36" s="172"/>
      <c r="E36" s="172"/>
      <c r="F36" s="172"/>
      <c r="G36" s="172"/>
      <c r="H36" s="172"/>
      <c r="I36" s="172"/>
      <c r="J36" s="172"/>
      <c r="K36" s="4"/>
      <c r="L36" s="1"/>
    </row>
    <row r="37" spans="1:12" s="2" customFormat="1" ht="25.5" customHeight="1">
      <c r="A37" s="5"/>
      <c r="B37" s="69"/>
      <c r="C37" s="172"/>
      <c r="D37" s="172"/>
      <c r="E37" s="172"/>
      <c r="F37" s="172"/>
      <c r="G37" s="172"/>
      <c r="H37" s="172"/>
      <c r="I37" s="172"/>
      <c r="J37" s="172"/>
      <c r="K37" s="4"/>
      <c r="L37" s="1"/>
    </row>
    <row r="38" spans="1:12" s="2" customFormat="1" ht="15" customHeight="1">
      <c r="A38" s="5">
        <v>5</v>
      </c>
      <c r="B38" s="69" t="s">
        <v>25</v>
      </c>
      <c r="C38" s="172" t="s">
        <v>26</v>
      </c>
      <c r="D38" s="172"/>
      <c r="E38" s="172"/>
      <c r="F38" s="172"/>
      <c r="G38" s="172"/>
      <c r="H38" s="172"/>
      <c r="I38" s="172"/>
      <c r="J38" s="172"/>
      <c r="K38" s="4"/>
      <c r="L38" s="1"/>
    </row>
    <row r="39" spans="1:12" s="2" customFormat="1" ht="30.75" customHeight="1">
      <c r="A39" s="5"/>
      <c r="B39" s="69"/>
      <c r="C39" s="172"/>
      <c r="D39" s="172"/>
      <c r="E39" s="172"/>
      <c r="F39" s="172"/>
      <c r="G39" s="172"/>
      <c r="H39" s="172"/>
      <c r="I39" s="172"/>
      <c r="J39" s="172"/>
      <c r="K39" s="4"/>
      <c r="L39" s="1"/>
    </row>
    <row r="40" spans="1:12" s="2" customFormat="1" ht="5" customHeight="1">
      <c r="A40" s="5"/>
      <c r="B40" s="69"/>
      <c r="C40" s="68"/>
      <c r="D40" s="68"/>
      <c r="E40" s="68"/>
      <c r="F40" s="68"/>
      <c r="G40" s="68"/>
      <c r="H40" s="68"/>
      <c r="I40" s="68"/>
      <c r="J40" s="68"/>
      <c r="K40" s="4"/>
      <c r="L40" s="1"/>
    </row>
    <row r="41" spans="1:12" s="2" customFormat="1" ht="12.75" customHeight="1">
      <c r="A41" s="5">
        <v>6</v>
      </c>
      <c r="B41" s="69" t="s">
        <v>27</v>
      </c>
      <c r="C41" s="174" t="s">
        <v>28</v>
      </c>
      <c r="D41" s="174"/>
      <c r="E41" s="174"/>
      <c r="F41" s="174"/>
      <c r="G41" s="174"/>
      <c r="H41" s="174"/>
      <c r="I41" s="174"/>
      <c r="J41" s="174"/>
      <c r="K41" s="4"/>
      <c r="L41" s="1"/>
    </row>
    <row r="42" spans="1:12" s="2" customFormat="1" ht="12.75" customHeight="1">
      <c r="A42" s="5"/>
      <c r="B42" s="69"/>
      <c r="C42" s="174"/>
      <c r="D42" s="174"/>
      <c r="E42" s="174"/>
      <c r="F42" s="174"/>
      <c r="G42" s="174"/>
      <c r="H42" s="174"/>
      <c r="I42" s="174"/>
      <c r="J42" s="174"/>
      <c r="K42" s="4"/>
      <c r="L42" s="1"/>
    </row>
    <row r="43" spans="1:12" s="2" customFormat="1" ht="12.75" customHeight="1">
      <c r="A43" s="5"/>
      <c r="B43" s="69"/>
      <c r="C43" s="174"/>
      <c r="D43" s="174"/>
      <c r="E43" s="174"/>
      <c r="F43" s="174"/>
      <c r="G43" s="174"/>
      <c r="H43" s="174"/>
      <c r="I43" s="174"/>
      <c r="J43" s="174"/>
      <c r="K43" s="4"/>
      <c r="L43" s="1"/>
    </row>
    <row r="44" spans="1:12" s="2" customFormat="1" ht="12.75" customHeight="1">
      <c r="A44" s="5"/>
      <c r="B44" s="69"/>
      <c r="C44" s="174"/>
      <c r="D44" s="174"/>
      <c r="E44" s="174"/>
      <c r="F44" s="174"/>
      <c r="G44" s="174"/>
      <c r="H44" s="174"/>
      <c r="I44" s="174"/>
      <c r="J44" s="174"/>
      <c r="K44" s="4"/>
      <c r="L44" s="1"/>
    </row>
    <row r="45" spans="1:12" s="2" customFormat="1" ht="25.5" customHeight="1">
      <c r="A45" s="5"/>
      <c r="B45" s="69"/>
      <c r="C45" s="174"/>
      <c r="D45" s="174"/>
      <c r="E45" s="174"/>
      <c r="F45" s="174"/>
      <c r="G45" s="174"/>
      <c r="H45" s="174"/>
      <c r="I45" s="174"/>
      <c r="J45" s="174"/>
      <c r="K45" s="4"/>
      <c r="L45" s="1"/>
    </row>
    <row r="46" spans="1:12" s="2" customFormat="1" ht="38.5" customHeight="1">
      <c r="A46" s="5">
        <v>7</v>
      </c>
      <c r="B46" s="69" t="s">
        <v>29</v>
      </c>
      <c r="C46" s="174" t="s">
        <v>30</v>
      </c>
      <c r="D46" s="174"/>
      <c r="E46" s="174"/>
      <c r="F46" s="174"/>
      <c r="G46" s="174"/>
      <c r="H46" s="174"/>
      <c r="I46" s="174"/>
      <c r="J46" s="174"/>
      <c r="K46" s="4"/>
      <c r="L46" s="1"/>
    </row>
    <row r="47" spans="1:12" s="2" customFormat="1" ht="23.25" customHeight="1">
      <c r="A47" s="5">
        <v>8</v>
      </c>
      <c r="B47" s="69" t="s">
        <v>31</v>
      </c>
      <c r="C47" s="174"/>
      <c r="D47" s="174"/>
      <c r="E47" s="174"/>
      <c r="F47" s="174"/>
      <c r="G47" s="174"/>
      <c r="H47" s="174"/>
      <c r="I47" s="174"/>
      <c r="J47" s="174"/>
      <c r="K47" s="4"/>
      <c r="L47" s="1"/>
    </row>
    <row r="48" spans="1:12" s="2" customFormat="1" ht="14.25" customHeight="1">
      <c r="A48" s="5">
        <v>9</v>
      </c>
      <c r="B48" s="69" t="s">
        <v>32</v>
      </c>
      <c r="C48" s="174"/>
      <c r="D48" s="174"/>
      <c r="E48" s="174"/>
      <c r="F48" s="174"/>
      <c r="G48" s="174"/>
      <c r="H48" s="174"/>
      <c r="I48" s="174"/>
      <c r="J48" s="174"/>
      <c r="K48" s="4"/>
      <c r="L48" s="1"/>
    </row>
    <row r="49" spans="1:12" s="2" customFormat="1">
      <c r="A49" s="5">
        <v>10</v>
      </c>
      <c r="B49" s="69" t="s">
        <v>33</v>
      </c>
      <c r="C49" s="174" t="s">
        <v>34</v>
      </c>
      <c r="D49" s="174"/>
      <c r="E49" s="174"/>
      <c r="F49" s="174"/>
      <c r="G49" s="174"/>
      <c r="H49" s="174"/>
      <c r="I49" s="174"/>
      <c r="J49" s="174"/>
      <c r="K49" s="4"/>
      <c r="L49" s="1"/>
    </row>
    <row r="50" spans="1:12" s="2" customFormat="1">
      <c r="A50" s="69"/>
      <c r="B50" s="69"/>
      <c r="C50" s="174"/>
      <c r="D50" s="174"/>
      <c r="E50" s="174"/>
      <c r="F50" s="174"/>
      <c r="G50" s="174"/>
      <c r="H50" s="174"/>
      <c r="I50" s="174"/>
      <c r="J50" s="174"/>
      <c r="K50" s="4"/>
      <c r="L50" s="1"/>
    </row>
    <row r="51" spans="1:12" s="2" customFormat="1" ht="14">
      <c r="A51" s="4"/>
      <c r="B51" s="4"/>
      <c r="C51" s="4"/>
      <c r="D51" s="4"/>
      <c r="E51" s="4"/>
      <c r="F51" s="4"/>
      <c r="G51" s="4"/>
      <c r="H51" s="4"/>
      <c r="I51" s="4"/>
      <c r="J51" s="4"/>
      <c r="K51" s="4"/>
      <c r="L51" s="1"/>
    </row>
    <row r="52" spans="1:12" s="2" customFormat="1" ht="16">
      <c r="A52" s="180" t="s">
        <v>35</v>
      </c>
      <c r="B52" s="180"/>
      <c r="C52" s="180"/>
      <c r="D52" s="180"/>
      <c r="E52" s="180"/>
      <c r="F52" s="180"/>
      <c r="G52" s="180"/>
      <c r="H52" s="180"/>
      <c r="I52" s="180"/>
      <c r="J52" s="180"/>
      <c r="K52" s="4"/>
      <c r="L52" s="1"/>
    </row>
    <row r="53" spans="1:12" s="2" customFormat="1">
      <c r="A53" s="4"/>
      <c r="B53" s="13"/>
      <c r="C53" s="4"/>
      <c r="D53" s="4"/>
      <c r="E53" s="4"/>
      <c r="F53" s="4"/>
      <c r="G53" s="4"/>
      <c r="H53" s="4"/>
      <c r="I53" s="4"/>
      <c r="J53" s="4"/>
      <c r="K53" s="4"/>
      <c r="L53" s="1"/>
    </row>
    <row r="54" spans="1:12" s="2" customFormat="1" ht="21" customHeight="1">
      <c r="A54" s="5">
        <v>11</v>
      </c>
      <c r="B54" s="69" t="s">
        <v>36</v>
      </c>
      <c r="C54" s="181" t="s">
        <v>37</v>
      </c>
      <c r="D54" s="181"/>
      <c r="E54" s="181"/>
      <c r="F54" s="181"/>
      <c r="G54" s="181"/>
      <c r="H54" s="181"/>
      <c r="I54" s="181"/>
      <c r="J54" s="181"/>
      <c r="K54" s="4"/>
      <c r="L54" s="1"/>
    </row>
    <row r="55" spans="1:12" s="2" customFormat="1">
      <c r="A55" s="5">
        <v>12</v>
      </c>
      <c r="B55" s="69" t="s">
        <v>38</v>
      </c>
      <c r="C55" s="172" t="s">
        <v>39</v>
      </c>
      <c r="D55" s="172"/>
      <c r="E55" s="172"/>
      <c r="F55" s="172"/>
      <c r="G55" s="172"/>
      <c r="H55" s="172"/>
      <c r="I55" s="172"/>
      <c r="J55" s="172"/>
      <c r="K55" s="4"/>
      <c r="L55" s="1"/>
    </row>
    <row r="56" spans="1:12" s="2" customFormat="1" ht="22.5" customHeight="1">
      <c r="A56" s="5"/>
      <c r="B56" s="69"/>
      <c r="C56" s="172"/>
      <c r="D56" s="172"/>
      <c r="E56" s="172"/>
      <c r="F56" s="172"/>
      <c r="G56" s="172"/>
      <c r="H56" s="172"/>
      <c r="I56" s="172"/>
      <c r="J56" s="172"/>
      <c r="K56" s="4"/>
      <c r="L56" s="1"/>
    </row>
    <row r="57" spans="1:12" s="2" customFormat="1" ht="15" customHeight="1">
      <c r="A57" s="5">
        <v>13</v>
      </c>
      <c r="B57" s="69" t="s">
        <v>40</v>
      </c>
      <c r="C57" s="174" t="s">
        <v>41</v>
      </c>
      <c r="D57" s="174"/>
      <c r="E57" s="174"/>
      <c r="F57" s="174"/>
      <c r="G57" s="174"/>
      <c r="H57" s="174"/>
      <c r="I57" s="174"/>
      <c r="J57" s="174"/>
      <c r="K57" s="4"/>
      <c r="L57" s="1"/>
    </row>
    <row r="58" spans="1:12" s="2" customFormat="1">
      <c r="A58" s="5"/>
      <c r="B58" s="69"/>
      <c r="C58" s="174"/>
      <c r="D58" s="174"/>
      <c r="E58" s="174"/>
      <c r="F58" s="174"/>
      <c r="G58" s="174"/>
      <c r="H58" s="174"/>
      <c r="I58" s="174"/>
      <c r="J58" s="174"/>
      <c r="K58" s="4"/>
      <c r="L58" s="1"/>
    </row>
    <row r="59" spans="1:12" s="2" customFormat="1" ht="34.5" customHeight="1">
      <c r="A59" s="5"/>
      <c r="B59" s="69"/>
      <c r="C59" s="174"/>
      <c r="D59" s="174"/>
      <c r="E59" s="174"/>
      <c r="F59" s="174"/>
      <c r="G59" s="174"/>
      <c r="H59" s="174"/>
      <c r="I59" s="174"/>
      <c r="J59" s="174"/>
      <c r="K59" s="4"/>
      <c r="L59" s="1"/>
    </row>
    <row r="60" spans="1:12" s="2" customFormat="1">
      <c r="A60" s="5">
        <v>14</v>
      </c>
      <c r="B60" s="69" t="s">
        <v>42</v>
      </c>
      <c r="C60" s="172" t="s">
        <v>43</v>
      </c>
      <c r="D60" s="172"/>
      <c r="E60" s="172"/>
      <c r="F60" s="172"/>
      <c r="G60" s="172"/>
      <c r="H60" s="172"/>
      <c r="I60" s="172"/>
      <c r="J60" s="172"/>
      <c r="K60" s="4"/>
      <c r="L60" s="1"/>
    </row>
    <row r="61" spans="1:12" s="2" customFormat="1" ht="21.75" customHeight="1">
      <c r="A61" s="5"/>
      <c r="B61" s="69"/>
      <c r="C61" s="172"/>
      <c r="D61" s="172"/>
      <c r="E61" s="172"/>
      <c r="F61" s="172"/>
      <c r="G61" s="172"/>
      <c r="H61" s="172"/>
      <c r="I61" s="172"/>
      <c r="J61" s="172"/>
      <c r="K61" s="4"/>
      <c r="L61" s="1"/>
    </row>
    <row r="62" spans="1:12" s="2" customFormat="1" ht="15" customHeight="1">
      <c r="A62" s="5">
        <v>15</v>
      </c>
      <c r="B62" s="69" t="s">
        <v>44</v>
      </c>
      <c r="C62" s="174" t="s">
        <v>45</v>
      </c>
      <c r="D62" s="174"/>
      <c r="E62" s="174"/>
      <c r="F62" s="174"/>
      <c r="G62" s="174"/>
      <c r="H62" s="174"/>
      <c r="I62" s="174"/>
      <c r="J62" s="174"/>
      <c r="K62" s="4"/>
      <c r="L62" s="1"/>
    </row>
    <row r="63" spans="1:12" s="2" customFormat="1" ht="51.75" customHeight="1">
      <c r="A63" s="5"/>
      <c r="B63" s="69"/>
      <c r="C63" s="174"/>
      <c r="D63" s="174"/>
      <c r="E63" s="174"/>
      <c r="F63" s="174"/>
      <c r="G63" s="174"/>
      <c r="H63" s="174"/>
      <c r="I63" s="174"/>
      <c r="J63" s="174"/>
      <c r="K63" s="4"/>
      <c r="L63" s="1"/>
    </row>
    <row r="64" spans="1:12" s="2" customFormat="1">
      <c r="A64" s="5">
        <v>16</v>
      </c>
      <c r="B64" s="69" t="s">
        <v>46</v>
      </c>
      <c r="C64" s="172" t="s">
        <v>47</v>
      </c>
      <c r="D64" s="172"/>
      <c r="E64" s="172"/>
      <c r="F64" s="172"/>
      <c r="G64" s="172"/>
      <c r="H64" s="172"/>
      <c r="I64" s="172"/>
      <c r="J64" s="172"/>
      <c r="K64" s="4"/>
      <c r="L64" s="1"/>
    </row>
    <row r="65" spans="1:12" s="2" customFormat="1" ht="24.75" customHeight="1">
      <c r="A65" s="5"/>
      <c r="B65" s="69"/>
      <c r="C65" s="172"/>
      <c r="D65" s="172"/>
      <c r="E65" s="172"/>
      <c r="F65" s="172"/>
      <c r="G65" s="172"/>
      <c r="H65" s="172"/>
      <c r="I65" s="172"/>
      <c r="J65" s="172"/>
      <c r="K65" s="4"/>
      <c r="L65" s="1"/>
    </row>
    <row r="66" spans="1:12" s="2" customFormat="1">
      <c r="A66" s="5">
        <v>17</v>
      </c>
      <c r="B66" s="69" t="s">
        <v>48</v>
      </c>
      <c r="C66" s="172" t="s">
        <v>49</v>
      </c>
      <c r="D66" s="172"/>
      <c r="E66" s="172"/>
      <c r="F66" s="172"/>
      <c r="G66" s="172"/>
      <c r="H66" s="172"/>
      <c r="I66" s="172"/>
      <c r="J66" s="172"/>
      <c r="K66" s="4"/>
      <c r="L66" s="1"/>
    </row>
    <row r="67" spans="1:12" s="2" customFormat="1">
      <c r="A67" s="5"/>
      <c r="B67" s="69"/>
      <c r="C67" s="172"/>
      <c r="D67" s="172"/>
      <c r="E67" s="172"/>
      <c r="F67" s="172"/>
      <c r="G67" s="172"/>
      <c r="H67" s="172"/>
      <c r="I67" s="172"/>
      <c r="J67" s="172"/>
      <c r="K67" s="4"/>
      <c r="L67" s="1"/>
    </row>
    <row r="68" spans="1:12" s="2" customFormat="1">
      <c r="A68" s="5"/>
      <c r="B68" s="69"/>
      <c r="C68" s="172"/>
      <c r="D68" s="172"/>
      <c r="E68" s="172"/>
      <c r="F68" s="172"/>
      <c r="G68" s="172"/>
      <c r="H68" s="172"/>
      <c r="I68" s="172"/>
      <c r="J68" s="172"/>
      <c r="K68" s="4"/>
      <c r="L68" s="1"/>
    </row>
    <row r="69" spans="1:12" s="2" customFormat="1">
      <c r="A69" s="5"/>
      <c r="B69" s="69"/>
      <c r="C69" s="172"/>
      <c r="D69" s="172"/>
      <c r="E69" s="172"/>
      <c r="F69" s="172"/>
      <c r="G69" s="172"/>
      <c r="H69" s="172"/>
      <c r="I69" s="172"/>
      <c r="J69" s="172"/>
      <c r="K69" s="4"/>
      <c r="L69" s="1"/>
    </row>
    <row r="70" spans="1:12" s="2" customFormat="1" ht="7.5" customHeight="1">
      <c r="A70" s="5"/>
      <c r="B70" s="69"/>
      <c r="C70" s="172"/>
      <c r="D70" s="172"/>
      <c r="E70" s="172"/>
      <c r="F70" s="172"/>
      <c r="G70" s="172"/>
      <c r="H70" s="172"/>
      <c r="I70" s="172"/>
      <c r="J70" s="172"/>
      <c r="K70" s="4"/>
      <c r="L70" s="1"/>
    </row>
    <row r="71" spans="1:12" s="2" customFormat="1" hidden="1">
      <c r="A71" s="5"/>
      <c r="B71" s="69"/>
      <c r="C71" s="172"/>
      <c r="D71" s="172"/>
      <c r="E71" s="172"/>
      <c r="F71" s="172"/>
      <c r="G71" s="172"/>
      <c r="H71" s="172"/>
      <c r="I71" s="172"/>
      <c r="J71" s="172"/>
      <c r="K71" s="4"/>
      <c r="L71" s="1"/>
    </row>
    <row r="72" spans="1:12" s="2" customFormat="1" ht="21.75" hidden="1" customHeight="1">
      <c r="A72" s="5"/>
      <c r="B72" s="69"/>
      <c r="C72" s="172"/>
      <c r="D72" s="172"/>
      <c r="E72" s="172"/>
      <c r="F72" s="172"/>
      <c r="G72" s="172"/>
      <c r="H72" s="172"/>
      <c r="I72" s="172"/>
      <c r="J72" s="172"/>
      <c r="K72" s="4"/>
      <c r="L72" s="1"/>
    </row>
    <row r="73" spans="1:12" s="2" customFormat="1">
      <c r="A73" s="5">
        <v>18</v>
      </c>
      <c r="B73" s="69" t="s">
        <v>50</v>
      </c>
      <c r="C73" s="174" t="s">
        <v>51</v>
      </c>
      <c r="D73" s="174"/>
      <c r="E73" s="174"/>
      <c r="F73" s="174"/>
      <c r="G73" s="174"/>
      <c r="H73" s="174"/>
      <c r="I73" s="174"/>
      <c r="J73" s="174"/>
      <c r="K73" s="4"/>
      <c r="L73" s="1"/>
    </row>
    <row r="74" spans="1:12" s="2" customFormat="1">
      <c r="A74" s="5"/>
      <c r="B74" s="69"/>
      <c r="C74" s="174"/>
      <c r="D74" s="174"/>
      <c r="E74" s="174"/>
      <c r="F74" s="174"/>
      <c r="G74" s="174"/>
      <c r="H74" s="174"/>
      <c r="I74" s="174"/>
      <c r="J74" s="174"/>
      <c r="K74" s="4"/>
      <c r="L74" s="1"/>
    </row>
    <row r="75" spans="1:12" s="2" customFormat="1">
      <c r="A75" s="5"/>
      <c r="B75" s="69"/>
      <c r="C75" s="174"/>
      <c r="D75" s="174"/>
      <c r="E75" s="174"/>
      <c r="F75" s="174"/>
      <c r="G75" s="174"/>
      <c r="H75" s="174"/>
      <c r="I75" s="174"/>
      <c r="J75" s="174"/>
      <c r="K75" s="4"/>
      <c r="L75" s="1"/>
    </row>
    <row r="76" spans="1:12" s="2" customFormat="1">
      <c r="A76" s="69"/>
      <c r="B76" s="69"/>
      <c r="C76" s="174"/>
      <c r="D76" s="174"/>
      <c r="E76" s="174"/>
      <c r="F76" s="174"/>
      <c r="G76" s="174"/>
      <c r="H76" s="174"/>
      <c r="I76" s="174"/>
      <c r="J76" s="174"/>
      <c r="K76" s="4"/>
      <c r="L76" s="1"/>
    </row>
    <row r="77" spans="1:12" s="2" customFormat="1">
      <c r="A77" s="69"/>
      <c r="B77" s="69"/>
      <c r="C77" s="69"/>
      <c r="D77" s="69"/>
      <c r="E77" s="69"/>
      <c r="F77" s="69"/>
      <c r="G77" s="69"/>
      <c r="H77" s="69"/>
      <c r="I77" s="69"/>
      <c r="J77" s="69"/>
      <c r="K77" s="4"/>
      <c r="L77" s="1"/>
    </row>
    <row r="78" spans="1:12" s="2" customFormat="1" ht="16">
      <c r="A78" s="5"/>
      <c r="B78" s="11" t="s">
        <v>52</v>
      </c>
      <c r="C78" s="14"/>
      <c r="D78" s="14"/>
      <c r="E78" s="14"/>
      <c r="F78" s="69"/>
      <c r="G78" s="69"/>
      <c r="H78" s="69"/>
      <c r="I78" s="69"/>
      <c r="J78" s="69"/>
      <c r="K78" s="4"/>
      <c r="L78" s="1"/>
    </row>
    <row r="79" spans="1:12" s="2" customFormat="1">
      <c r="A79" s="5"/>
      <c r="B79" s="13"/>
      <c r="C79" s="69"/>
      <c r="D79" s="69"/>
      <c r="E79" s="69"/>
      <c r="F79" s="69"/>
      <c r="G79" s="69"/>
      <c r="H79" s="69"/>
      <c r="I79" s="69"/>
      <c r="J79" s="69"/>
      <c r="K79" s="4"/>
      <c r="L79" s="1"/>
    </row>
    <row r="80" spans="1:12" s="2" customFormat="1">
      <c r="A80" s="5">
        <v>19</v>
      </c>
      <c r="B80" s="69" t="s">
        <v>53</v>
      </c>
      <c r="C80" s="172" t="s">
        <v>54</v>
      </c>
      <c r="D80" s="172"/>
      <c r="E80" s="172"/>
      <c r="F80" s="172"/>
      <c r="G80" s="172"/>
      <c r="H80" s="172"/>
      <c r="I80" s="172"/>
      <c r="J80" s="172"/>
      <c r="K80" s="4"/>
      <c r="L80" s="1"/>
    </row>
    <row r="81" spans="1:12" s="2" customFormat="1">
      <c r="A81" s="5"/>
      <c r="B81" s="69"/>
      <c r="C81" s="172"/>
      <c r="D81" s="172"/>
      <c r="E81" s="172"/>
      <c r="F81" s="172"/>
      <c r="G81" s="172"/>
      <c r="H81" s="172"/>
      <c r="I81" s="172"/>
      <c r="J81" s="172"/>
      <c r="K81" s="4"/>
      <c r="L81" s="1"/>
    </row>
    <row r="82" spans="1:12" s="2" customFormat="1">
      <c r="A82" s="5"/>
      <c r="B82" s="69"/>
      <c r="C82" s="172"/>
      <c r="D82" s="172"/>
      <c r="E82" s="172"/>
      <c r="F82" s="172"/>
      <c r="G82" s="172"/>
      <c r="H82" s="172"/>
      <c r="I82" s="172"/>
      <c r="J82" s="172"/>
      <c r="K82" s="4"/>
      <c r="L82" s="1"/>
    </row>
    <row r="83" spans="1:12" s="2" customFormat="1">
      <c r="A83" s="5"/>
      <c r="B83" s="69"/>
      <c r="C83" s="172"/>
      <c r="D83" s="172"/>
      <c r="E83" s="172"/>
      <c r="F83" s="172"/>
      <c r="G83" s="172"/>
      <c r="H83" s="172"/>
      <c r="I83" s="172"/>
      <c r="J83" s="172"/>
      <c r="K83" s="4"/>
      <c r="L83" s="1"/>
    </row>
    <row r="84" spans="1:12" s="2" customFormat="1">
      <c r="A84" s="5"/>
      <c r="B84" s="69"/>
      <c r="C84" s="172"/>
      <c r="D84" s="172"/>
      <c r="E84" s="172"/>
      <c r="F84" s="172"/>
      <c r="G84" s="172"/>
      <c r="H84" s="172"/>
      <c r="I84" s="172"/>
      <c r="J84" s="172"/>
      <c r="K84" s="4"/>
      <c r="L84" s="1"/>
    </row>
    <row r="85" spans="1:12" s="2" customFormat="1" ht="24" customHeight="1">
      <c r="A85" s="5"/>
      <c r="B85" s="69"/>
      <c r="C85" s="172"/>
      <c r="D85" s="172"/>
      <c r="E85" s="172"/>
      <c r="F85" s="172"/>
      <c r="G85" s="172"/>
      <c r="H85" s="172"/>
      <c r="I85" s="172"/>
      <c r="J85" s="172"/>
      <c r="K85" s="4"/>
      <c r="L85" s="1"/>
    </row>
    <row r="86" spans="1:12" s="2" customFormat="1">
      <c r="A86" s="5">
        <v>20</v>
      </c>
      <c r="B86" s="69" t="s">
        <v>55</v>
      </c>
      <c r="C86" s="172" t="s">
        <v>56</v>
      </c>
      <c r="D86" s="172"/>
      <c r="E86" s="172"/>
      <c r="F86" s="172"/>
      <c r="G86" s="172"/>
      <c r="H86" s="172"/>
      <c r="I86" s="172"/>
      <c r="J86" s="172"/>
      <c r="K86" s="4"/>
      <c r="L86" s="1"/>
    </row>
    <row r="87" spans="1:12" s="2" customFormat="1">
      <c r="A87" s="5"/>
      <c r="B87" s="69"/>
      <c r="C87" s="172"/>
      <c r="D87" s="172"/>
      <c r="E87" s="172"/>
      <c r="F87" s="172"/>
      <c r="G87" s="172"/>
      <c r="H87" s="172"/>
      <c r="I87" s="172"/>
      <c r="J87" s="172"/>
      <c r="K87" s="4"/>
      <c r="L87" s="1"/>
    </row>
    <row r="88" spans="1:12" s="2" customFormat="1">
      <c r="A88" s="5"/>
      <c r="B88" s="69"/>
      <c r="C88" s="172"/>
      <c r="D88" s="172"/>
      <c r="E88" s="172"/>
      <c r="F88" s="172"/>
      <c r="G88" s="172"/>
      <c r="H88" s="172"/>
      <c r="I88" s="172"/>
      <c r="J88" s="172"/>
      <c r="K88" s="4"/>
      <c r="L88" s="1"/>
    </row>
    <row r="89" spans="1:12" s="2" customFormat="1">
      <c r="A89" s="5"/>
      <c r="B89" s="69"/>
      <c r="C89" s="172"/>
      <c r="D89" s="172"/>
      <c r="E89" s="172"/>
      <c r="F89" s="172"/>
      <c r="G89" s="172"/>
      <c r="H89" s="172"/>
      <c r="I89" s="172"/>
      <c r="J89" s="172"/>
      <c r="K89" s="4"/>
      <c r="L89" s="1"/>
    </row>
    <row r="90" spans="1:12" s="2" customFormat="1" ht="9" customHeight="1" thickBot="1">
      <c r="A90" s="10"/>
      <c r="B90" s="69"/>
      <c r="C90" s="68"/>
      <c r="D90" s="68"/>
      <c r="E90" s="68"/>
      <c r="F90" s="68"/>
      <c r="G90" s="68"/>
      <c r="H90" s="68"/>
      <c r="I90" s="68"/>
      <c r="J90" s="68"/>
      <c r="K90" s="15"/>
      <c r="L90" s="1"/>
    </row>
    <row r="91" spans="1:12" s="2" customFormat="1" ht="30" customHeight="1" thickBot="1">
      <c r="A91" s="10"/>
      <c r="B91" s="4"/>
      <c r="C91" s="178" t="s">
        <v>11</v>
      </c>
      <c r="D91" s="179"/>
      <c r="E91" s="178" t="s">
        <v>57</v>
      </c>
      <c r="F91" s="179"/>
      <c r="G91" s="178" t="s">
        <v>58</v>
      </c>
      <c r="H91" s="179"/>
      <c r="I91" s="61" t="s">
        <v>59</v>
      </c>
      <c r="J91" s="178" t="s">
        <v>60</v>
      </c>
      <c r="K91" s="179"/>
      <c r="L91" s="1"/>
    </row>
    <row r="92" spans="1:12" s="2" customFormat="1" ht="31" customHeight="1" thickBot="1">
      <c r="A92" s="10"/>
      <c r="B92" s="4"/>
      <c r="C92" s="182" t="s">
        <v>61</v>
      </c>
      <c r="D92" s="183"/>
      <c r="E92" s="184" t="s">
        <v>62</v>
      </c>
      <c r="F92" s="185"/>
      <c r="G92" s="186">
        <v>15199</v>
      </c>
      <c r="H92" s="187"/>
      <c r="I92" s="62">
        <v>4139</v>
      </c>
      <c r="J92" s="186">
        <v>11060</v>
      </c>
      <c r="K92" s="187"/>
      <c r="L92" s="1"/>
    </row>
    <row r="93" spans="1:12" s="2" customFormat="1" ht="46.25" customHeight="1" thickBot="1">
      <c r="A93" s="10"/>
      <c r="B93" s="4"/>
      <c r="C93" s="182" t="s">
        <v>63</v>
      </c>
      <c r="D93" s="183"/>
      <c r="E93" s="184" t="s">
        <v>64</v>
      </c>
      <c r="F93" s="185"/>
      <c r="G93" s="186" t="s">
        <v>65</v>
      </c>
      <c r="H93" s="187"/>
      <c r="I93" s="62">
        <v>3488</v>
      </c>
      <c r="J93" s="186">
        <v>10719</v>
      </c>
      <c r="K93" s="187"/>
      <c r="L93" s="1"/>
    </row>
    <row r="94" spans="1:12" s="2" customFormat="1" ht="79.5" customHeight="1" thickBot="1">
      <c r="A94" s="10"/>
      <c r="B94" s="4"/>
      <c r="C94" s="182" t="s">
        <v>66</v>
      </c>
      <c r="D94" s="183"/>
      <c r="E94" s="184" t="s">
        <v>67</v>
      </c>
      <c r="F94" s="185"/>
      <c r="G94" s="186">
        <v>17024</v>
      </c>
      <c r="H94" s="187"/>
      <c r="I94" s="62">
        <v>4637</v>
      </c>
      <c r="J94" s="186">
        <f>SUM(G94-I94)</f>
        <v>12387</v>
      </c>
      <c r="K94" s="187"/>
      <c r="L94" s="1"/>
    </row>
    <row r="95" spans="1:12" s="2" customFormat="1" ht="33.75" customHeight="1" thickBot="1">
      <c r="A95" s="10"/>
      <c r="B95" s="4"/>
      <c r="C95" s="182" t="s">
        <v>68</v>
      </c>
      <c r="D95" s="183"/>
      <c r="E95" s="184" t="s">
        <v>69</v>
      </c>
      <c r="F95" s="185"/>
      <c r="G95" s="186">
        <v>5601</v>
      </c>
      <c r="H95" s="187"/>
      <c r="I95" s="62">
        <v>1256</v>
      </c>
      <c r="J95" s="186">
        <v>4075</v>
      </c>
      <c r="K95" s="187"/>
      <c r="L95" s="1"/>
    </row>
    <row r="96" spans="1:12" s="2" customFormat="1" ht="34.5" customHeight="1" thickBot="1">
      <c r="A96" s="10"/>
      <c r="B96" s="4"/>
      <c r="C96" s="182" t="s">
        <v>70</v>
      </c>
      <c r="D96" s="183"/>
      <c r="E96" s="184" t="s">
        <v>71</v>
      </c>
      <c r="F96" s="185"/>
      <c r="G96" s="186">
        <v>12094</v>
      </c>
      <c r="H96" s="187"/>
      <c r="I96" s="62">
        <v>3294</v>
      </c>
      <c r="J96" s="186">
        <v>8799</v>
      </c>
      <c r="K96" s="187"/>
      <c r="L96" s="1"/>
    </row>
    <row r="97" spans="1:12" s="2" customFormat="1" ht="14">
      <c r="A97" s="10"/>
      <c r="B97" s="4"/>
      <c r="C97" s="4"/>
      <c r="D97" s="4"/>
      <c r="E97" s="4"/>
      <c r="F97" s="4"/>
      <c r="G97" s="4"/>
      <c r="H97" s="4"/>
      <c r="I97" s="4"/>
      <c r="J97" s="4"/>
      <c r="K97" s="4"/>
      <c r="L97" s="1"/>
    </row>
    <row r="98" spans="1:12" s="2" customFormat="1" ht="15" customHeight="1">
      <c r="A98" s="5">
        <v>21</v>
      </c>
      <c r="B98" s="69" t="s">
        <v>72</v>
      </c>
      <c r="C98" s="172" t="s">
        <v>73</v>
      </c>
      <c r="D98" s="172"/>
      <c r="E98" s="172"/>
      <c r="F98" s="172"/>
      <c r="G98" s="172"/>
      <c r="H98" s="172"/>
      <c r="I98" s="172"/>
      <c r="J98" s="172"/>
      <c r="K98" s="4"/>
      <c r="L98" s="1"/>
    </row>
    <row r="99" spans="1:12" s="2" customFormat="1" ht="64.5" customHeight="1">
      <c r="A99" s="5"/>
      <c r="B99" s="69"/>
      <c r="C99" s="172"/>
      <c r="D99" s="172"/>
      <c r="E99" s="172"/>
      <c r="F99" s="172"/>
      <c r="G99" s="172"/>
      <c r="H99" s="172"/>
      <c r="I99" s="172"/>
      <c r="J99" s="172"/>
      <c r="K99" s="4"/>
      <c r="L99" s="1"/>
    </row>
    <row r="100" spans="1:12" s="2" customFormat="1">
      <c r="A100" s="5"/>
      <c r="B100" s="4"/>
      <c r="C100" s="4"/>
      <c r="D100" s="4"/>
      <c r="E100" s="4"/>
      <c r="F100" s="4"/>
      <c r="G100" s="4"/>
      <c r="H100" s="4"/>
      <c r="I100" s="4"/>
      <c r="J100" s="4"/>
      <c r="K100" s="4"/>
      <c r="L100" s="1"/>
    </row>
    <row r="101" spans="1:12" s="2" customFormat="1" ht="16">
      <c r="A101" s="5"/>
      <c r="B101" s="11" t="s">
        <v>74</v>
      </c>
      <c r="C101" s="12"/>
      <c r="D101" s="12"/>
      <c r="E101" s="12"/>
      <c r="F101" s="4"/>
      <c r="G101" s="4"/>
      <c r="H101" s="4"/>
      <c r="I101" s="4"/>
      <c r="J101" s="4"/>
      <c r="K101" s="4"/>
      <c r="L101" s="1"/>
    </row>
    <row r="102" spans="1:12" s="2" customFormat="1" ht="16">
      <c r="A102" s="5"/>
      <c r="B102" s="16"/>
      <c r="C102" s="4"/>
      <c r="D102" s="4"/>
      <c r="E102" s="4"/>
      <c r="F102" s="4"/>
      <c r="G102" s="4"/>
      <c r="H102" s="4"/>
      <c r="I102" s="4"/>
      <c r="J102" s="4"/>
      <c r="K102" s="4"/>
      <c r="L102" s="1"/>
    </row>
    <row r="103" spans="1:12" s="2" customFormat="1">
      <c r="A103" s="5">
        <v>22</v>
      </c>
      <c r="B103" s="69" t="s">
        <v>75</v>
      </c>
      <c r="C103" s="172" t="s">
        <v>76</v>
      </c>
      <c r="D103" s="172"/>
      <c r="E103" s="172"/>
      <c r="F103" s="172"/>
      <c r="G103" s="172"/>
      <c r="H103" s="172"/>
      <c r="I103" s="172"/>
      <c r="J103" s="172"/>
      <c r="K103" s="4"/>
      <c r="L103" s="1"/>
    </row>
    <row r="104" spans="1:12" s="2" customFormat="1" ht="74" customHeight="1">
      <c r="A104" s="5"/>
      <c r="B104" s="69"/>
      <c r="C104" s="172"/>
      <c r="D104" s="172"/>
      <c r="E104" s="172"/>
      <c r="F104" s="172"/>
      <c r="G104" s="172"/>
      <c r="H104" s="172"/>
      <c r="I104" s="172"/>
      <c r="J104" s="172"/>
      <c r="K104" s="4"/>
      <c r="L104" s="1"/>
    </row>
    <row r="105" spans="1:12" s="2" customFormat="1">
      <c r="A105" s="5">
        <v>23</v>
      </c>
      <c r="B105" s="69" t="s">
        <v>77</v>
      </c>
      <c r="C105" s="172" t="s">
        <v>78</v>
      </c>
      <c r="D105" s="172"/>
      <c r="E105" s="172"/>
      <c r="F105" s="172"/>
      <c r="G105" s="172"/>
      <c r="H105" s="172"/>
      <c r="I105" s="172"/>
      <c r="J105" s="172"/>
      <c r="K105" s="4"/>
      <c r="L105" s="1"/>
    </row>
    <row r="106" spans="1:12" s="2" customFormat="1" ht="57" customHeight="1">
      <c r="A106" s="5"/>
      <c r="B106" s="69"/>
      <c r="C106" s="172"/>
      <c r="D106" s="172"/>
      <c r="E106" s="172"/>
      <c r="F106" s="172"/>
      <c r="G106" s="172"/>
      <c r="H106" s="172"/>
      <c r="I106" s="172"/>
      <c r="J106" s="172"/>
      <c r="K106" s="4"/>
      <c r="L106" s="1"/>
    </row>
    <row r="107" spans="1:12" s="2" customFormat="1" ht="16">
      <c r="A107" s="17"/>
      <c r="B107" s="18" t="s">
        <v>79</v>
      </c>
      <c r="C107" s="19"/>
      <c r="D107" s="19"/>
      <c r="E107" s="19"/>
      <c r="F107" s="20"/>
      <c r="G107" s="20"/>
      <c r="H107" s="20"/>
      <c r="I107" s="20"/>
      <c r="J107" s="20"/>
      <c r="K107" s="1"/>
      <c r="L107" s="1"/>
    </row>
    <row r="108" spans="1:12" s="2" customFormat="1" ht="16">
      <c r="A108" s="10"/>
      <c r="B108" s="21"/>
      <c r="C108" s="20"/>
      <c r="D108" s="20"/>
      <c r="E108" s="20"/>
      <c r="F108" s="20"/>
      <c r="G108" s="20"/>
      <c r="H108" s="20"/>
      <c r="I108" s="20"/>
      <c r="J108" s="20"/>
      <c r="K108" s="1"/>
      <c r="L108" s="1"/>
    </row>
    <row r="109" spans="1:12" s="2" customFormat="1">
      <c r="A109" s="5">
        <v>24</v>
      </c>
      <c r="B109" s="69" t="s">
        <v>80</v>
      </c>
      <c r="C109" s="172" t="s">
        <v>81</v>
      </c>
      <c r="D109" s="172"/>
      <c r="E109" s="172"/>
      <c r="F109" s="172"/>
      <c r="G109" s="172"/>
      <c r="H109" s="172"/>
      <c r="I109" s="172"/>
      <c r="J109" s="172"/>
      <c r="K109" s="1"/>
      <c r="L109" s="1"/>
    </row>
    <row r="110" spans="1:12" s="2" customFormat="1" ht="38.25" customHeight="1">
      <c r="A110" s="5"/>
      <c r="B110" s="69"/>
      <c r="C110" s="172"/>
      <c r="D110" s="172"/>
      <c r="E110" s="172"/>
      <c r="F110" s="172"/>
      <c r="G110" s="172"/>
      <c r="H110" s="172"/>
      <c r="I110" s="172"/>
      <c r="J110" s="172"/>
      <c r="K110" s="1"/>
      <c r="L110" s="1"/>
    </row>
    <row r="111" spans="1:12" s="2" customFormat="1">
      <c r="A111" s="5">
        <v>25</v>
      </c>
      <c r="B111" s="69" t="s">
        <v>82</v>
      </c>
      <c r="C111" s="172" t="s">
        <v>83</v>
      </c>
      <c r="D111" s="172"/>
      <c r="E111" s="172"/>
      <c r="F111" s="172"/>
      <c r="G111" s="172"/>
      <c r="H111" s="172"/>
      <c r="I111" s="172"/>
      <c r="J111" s="172"/>
      <c r="K111" s="1"/>
      <c r="L111" s="1"/>
    </row>
    <row r="112" spans="1:12" s="2" customFormat="1" ht="40.25" customHeight="1">
      <c r="A112" s="5"/>
      <c r="B112" s="69"/>
      <c r="C112" s="172"/>
      <c r="D112" s="172"/>
      <c r="E112" s="172"/>
      <c r="F112" s="172"/>
      <c r="G112" s="172"/>
      <c r="H112" s="172"/>
      <c r="I112" s="172"/>
      <c r="J112" s="172"/>
      <c r="K112" s="1"/>
      <c r="L112" s="1"/>
    </row>
    <row r="113" spans="1:12" s="2" customFormat="1">
      <c r="A113" s="5">
        <v>26</v>
      </c>
      <c r="B113" s="69" t="s">
        <v>84</v>
      </c>
      <c r="C113" s="172" t="s">
        <v>85</v>
      </c>
      <c r="D113" s="172"/>
      <c r="E113" s="172"/>
      <c r="F113" s="172"/>
      <c r="G113" s="172"/>
      <c r="H113" s="172"/>
      <c r="I113" s="172"/>
      <c r="J113" s="172"/>
      <c r="K113" s="1"/>
      <c r="L113" s="1"/>
    </row>
    <row r="114" spans="1:12" s="2" customFormat="1" ht="53.5" customHeight="1">
      <c r="A114" s="5"/>
      <c r="B114" s="69"/>
      <c r="C114" s="172"/>
      <c r="D114" s="172"/>
      <c r="E114" s="172"/>
      <c r="F114" s="172"/>
      <c r="G114" s="172"/>
      <c r="H114" s="172"/>
      <c r="I114" s="172"/>
      <c r="J114" s="172"/>
      <c r="K114" s="1"/>
      <c r="L114" s="1"/>
    </row>
    <row r="115" spans="1:12" s="2" customFormat="1" ht="24" customHeight="1">
      <c r="A115" s="5">
        <v>27</v>
      </c>
      <c r="B115" s="69" t="s">
        <v>86</v>
      </c>
      <c r="C115" s="172" t="s">
        <v>87</v>
      </c>
      <c r="D115" s="172"/>
      <c r="E115" s="172"/>
      <c r="F115" s="172"/>
      <c r="G115" s="172"/>
      <c r="H115" s="172"/>
      <c r="I115" s="172"/>
      <c r="J115" s="172"/>
      <c r="K115" s="1"/>
      <c r="L115" s="1"/>
    </row>
    <row r="116" spans="1:12" s="2" customFormat="1">
      <c r="A116" s="5">
        <v>28</v>
      </c>
      <c r="B116" s="69" t="s">
        <v>88</v>
      </c>
      <c r="C116" s="172" t="s">
        <v>89</v>
      </c>
      <c r="D116" s="172"/>
      <c r="E116" s="172"/>
      <c r="F116" s="172"/>
      <c r="G116" s="172"/>
      <c r="H116" s="172"/>
      <c r="I116" s="172"/>
      <c r="J116" s="172"/>
      <c r="K116" s="1"/>
      <c r="L116" s="1"/>
    </row>
    <row r="117" spans="1:12" s="2" customFormat="1" ht="28.25" customHeight="1">
      <c r="A117" s="5"/>
      <c r="B117" s="69"/>
      <c r="C117" s="172"/>
      <c r="D117" s="172"/>
      <c r="E117" s="172"/>
      <c r="F117" s="172"/>
      <c r="G117" s="172"/>
      <c r="H117" s="172"/>
      <c r="I117" s="172"/>
      <c r="J117" s="172"/>
      <c r="K117" s="1"/>
      <c r="L117" s="1"/>
    </row>
    <row r="118" spans="1:12" s="2" customFormat="1">
      <c r="A118" s="5">
        <v>29</v>
      </c>
      <c r="B118" s="69" t="s">
        <v>90</v>
      </c>
      <c r="C118" s="172" t="s">
        <v>91</v>
      </c>
      <c r="D118" s="172"/>
      <c r="E118" s="172"/>
      <c r="F118" s="172"/>
      <c r="G118" s="172"/>
      <c r="H118" s="172"/>
      <c r="I118" s="172"/>
      <c r="J118" s="172"/>
      <c r="K118" s="1"/>
      <c r="L118" s="1"/>
    </row>
    <row r="119" spans="1:12" s="2" customFormat="1" ht="24.75" customHeight="1">
      <c r="A119" s="5"/>
      <c r="B119" s="69"/>
      <c r="C119" s="172"/>
      <c r="D119" s="172"/>
      <c r="E119" s="172"/>
      <c r="F119" s="172"/>
      <c r="G119" s="172"/>
      <c r="H119" s="172"/>
      <c r="I119" s="172"/>
      <c r="J119" s="172"/>
      <c r="K119" s="1"/>
      <c r="L119" s="1"/>
    </row>
    <row r="120" spans="1:12" s="2" customFormat="1">
      <c r="A120" s="5">
        <v>30</v>
      </c>
      <c r="B120" s="69" t="s">
        <v>92</v>
      </c>
      <c r="C120" s="172" t="s">
        <v>93</v>
      </c>
      <c r="D120" s="172"/>
      <c r="E120" s="172"/>
      <c r="F120" s="172"/>
      <c r="G120" s="172"/>
      <c r="H120" s="172"/>
      <c r="I120" s="172"/>
      <c r="J120" s="172"/>
      <c r="K120" s="1"/>
      <c r="L120" s="1"/>
    </row>
    <row r="121" spans="1:12" s="2" customFormat="1">
      <c r="A121" s="22"/>
      <c r="B121" s="20"/>
      <c r="C121" s="172"/>
      <c r="D121" s="172"/>
      <c r="E121" s="172"/>
      <c r="F121" s="172"/>
      <c r="G121" s="172"/>
      <c r="H121" s="172"/>
      <c r="I121" s="172"/>
      <c r="J121" s="172"/>
      <c r="K121" s="1"/>
      <c r="L121" s="1"/>
    </row>
    <row r="122" spans="1:12" s="2" customFormat="1" ht="20" customHeight="1">
      <c r="A122" s="22"/>
      <c r="B122" s="20"/>
      <c r="C122" s="20"/>
      <c r="D122" s="20"/>
      <c r="E122" s="20"/>
      <c r="F122" s="20"/>
      <c r="G122" s="20"/>
      <c r="H122" s="20"/>
      <c r="I122" s="20"/>
      <c r="J122" s="1"/>
      <c r="K122" s="1"/>
      <c r="L122" s="1"/>
    </row>
    <row r="123" spans="1:12" s="2" customFormat="1" ht="16">
      <c r="A123" s="22"/>
      <c r="B123" s="18" t="s">
        <v>94</v>
      </c>
      <c r="C123" s="19"/>
      <c r="D123" s="19"/>
      <c r="E123" s="19"/>
      <c r="F123" s="20"/>
      <c r="G123" s="20"/>
      <c r="H123" s="20"/>
      <c r="I123" s="20"/>
      <c r="J123" s="1"/>
      <c r="K123" s="1"/>
      <c r="L123" s="1"/>
    </row>
    <row r="124" spans="1:12" s="2" customFormat="1" ht="16">
      <c r="A124" s="22"/>
      <c r="B124" s="21"/>
      <c r="C124" s="20"/>
      <c r="D124" s="20"/>
      <c r="E124" s="20"/>
      <c r="F124" s="20"/>
      <c r="G124" s="20"/>
      <c r="H124" s="20"/>
      <c r="I124" s="20"/>
      <c r="J124" s="1"/>
      <c r="K124" s="1"/>
      <c r="L124" s="1"/>
    </row>
    <row r="125" spans="1:12" s="2" customFormat="1">
      <c r="A125" s="22">
        <v>31</v>
      </c>
      <c r="B125" s="20" t="s">
        <v>95</v>
      </c>
      <c r="C125" s="172" t="s">
        <v>96</v>
      </c>
      <c r="D125" s="172"/>
      <c r="E125" s="172"/>
      <c r="F125" s="172"/>
      <c r="G125" s="172"/>
      <c r="H125" s="172"/>
      <c r="I125" s="172"/>
      <c r="J125" s="172"/>
      <c r="K125" s="1"/>
      <c r="L125" s="1"/>
    </row>
    <row r="126" spans="1:12" s="2" customFormat="1" ht="22.25" customHeight="1">
      <c r="A126" s="22"/>
      <c r="B126" s="20"/>
      <c r="C126" s="172"/>
      <c r="D126" s="172"/>
      <c r="E126" s="172"/>
      <c r="F126" s="172"/>
      <c r="G126" s="172"/>
      <c r="H126" s="172"/>
      <c r="I126" s="172"/>
      <c r="J126" s="172"/>
      <c r="K126" s="1"/>
      <c r="L126" s="1"/>
    </row>
    <row r="127" spans="1:12" s="2" customFormat="1">
      <c r="A127" s="22">
        <v>32</v>
      </c>
      <c r="B127" s="20" t="s">
        <v>97</v>
      </c>
      <c r="C127" s="172" t="s">
        <v>98</v>
      </c>
      <c r="D127" s="172"/>
      <c r="E127" s="172"/>
      <c r="F127" s="172"/>
      <c r="G127" s="172"/>
      <c r="H127" s="172"/>
      <c r="I127" s="172"/>
      <c r="J127" s="172"/>
      <c r="K127" s="1"/>
      <c r="L127" s="1"/>
    </row>
    <row r="128" spans="1:12" s="2" customFormat="1" ht="105.75" customHeight="1">
      <c r="A128" s="22"/>
      <c r="B128" s="20"/>
      <c r="C128" s="172"/>
      <c r="D128" s="172"/>
      <c r="E128" s="172"/>
      <c r="F128" s="172"/>
      <c r="G128" s="172"/>
      <c r="H128" s="172"/>
      <c r="I128" s="172"/>
      <c r="J128" s="172"/>
      <c r="K128" s="1"/>
      <c r="L128" s="1"/>
    </row>
    <row r="129" spans="1:12" s="2" customFormat="1">
      <c r="A129" s="22">
        <v>33</v>
      </c>
      <c r="B129" s="20" t="s">
        <v>99</v>
      </c>
      <c r="C129" s="172" t="s">
        <v>100</v>
      </c>
      <c r="D129" s="172"/>
      <c r="E129" s="172"/>
      <c r="F129" s="172"/>
      <c r="G129" s="172"/>
      <c r="H129" s="172"/>
      <c r="I129" s="172"/>
      <c r="J129" s="172"/>
      <c r="K129" s="1"/>
      <c r="L129" s="1"/>
    </row>
    <row r="130" spans="1:12" s="2" customFormat="1" ht="138" customHeight="1" thickBot="1">
      <c r="A130" s="22"/>
      <c r="B130" s="20"/>
      <c r="C130" s="172"/>
      <c r="D130" s="172"/>
      <c r="E130" s="172"/>
      <c r="F130" s="172"/>
      <c r="G130" s="172"/>
      <c r="H130" s="172"/>
      <c r="I130" s="172"/>
      <c r="J130" s="172"/>
      <c r="K130" s="1"/>
      <c r="L130" s="1"/>
    </row>
    <row r="131" spans="1:12" s="2" customFormat="1" ht="17" thickBot="1">
      <c r="A131" s="22"/>
      <c r="B131" s="20"/>
      <c r="C131" s="188" t="s">
        <v>101</v>
      </c>
      <c r="D131" s="188"/>
      <c r="E131" s="188" t="s">
        <v>102</v>
      </c>
      <c r="F131" s="188"/>
      <c r="G131" s="68"/>
      <c r="H131" s="1"/>
      <c r="I131" s="1"/>
      <c r="J131" s="1"/>
      <c r="K131" s="1"/>
      <c r="L131" s="1"/>
    </row>
    <row r="132" spans="1:12" s="2" customFormat="1" ht="17.25" customHeight="1" thickBot="1">
      <c r="A132" s="22"/>
      <c r="B132" s="20"/>
      <c r="C132" s="189">
        <v>8.0000000000000002E-3</v>
      </c>
      <c r="D132" s="189"/>
      <c r="E132" s="189">
        <v>8.0000000000000002E-3</v>
      </c>
      <c r="F132" s="189"/>
      <c r="G132" s="68"/>
      <c r="H132" s="1"/>
      <c r="I132" s="1"/>
      <c r="J132" s="1"/>
      <c r="K132" s="1"/>
      <c r="L132" s="1"/>
    </row>
    <row r="133" spans="1:12" s="2" customFormat="1" ht="8.25" customHeight="1">
      <c r="A133" s="22"/>
      <c r="B133" s="20"/>
      <c r="C133" s="23"/>
      <c r="D133" s="23"/>
      <c r="E133" s="23"/>
      <c r="F133" s="23"/>
      <c r="G133" s="23"/>
      <c r="H133" s="23"/>
      <c r="I133" s="23"/>
      <c r="J133" s="68"/>
      <c r="K133" s="1"/>
      <c r="L133" s="1"/>
    </row>
    <row r="134" spans="1:12" s="2" customFormat="1">
      <c r="A134" s="22">
        <v>34</v>
      </c>
      <c r="B134" s="20" t="s">
        <v>103</v>
      </c>
      <c r="C134" s="172" t="s">
        <v>104</v>
      </c>
      <c r="D134" s="172"/>
      <c r="E134" s="172"/>
      <c r="F134" s="172"/>
      <c r="G134" s="172"/>
      <c r="H134" s="172"/>
      <c r="I134" s="172"/>
      <c r="J134" s="172"/>
      <c r="K134" s="1"/>
      <c r="L134" s="1"/>
    </row>
    <row r="135" spans="1:12" s="2" customFormat="1" ht="40.5" customHeight="1">
      <c r="A135" s="22"/>
      <c r="B135" s="20"/>
      <c r="C135" s="172"/>
      <c r="D135" s="172"/>
      <c r="E135" s="172"/>
      <c r="F135" s="172"/>
      <c r="G135" s="172"/>
      <c r="H135" s="172"/>
      <c r="I135" s="172"/>
      <c r="J135" s="172"/>
      <c r="K135" s="1"/>
      <c r="L135" s="1"/>
    </row>
    <row r="136" spans="1:12" s="2" customFormat="1">
      <c r="A136" s="22">
        <v>35</v>
      </c>
      <c r="B136" s="20" t="s">
        <v>33</v>
      </c>
      <c r="C136" s="172" t="s">
        <v>105</v>
      </c>
      <c r="D136" s="172"/>
      <c r="E136" s="172"/>
      <c r="F136" s="172"/>
      <c r="G136" s="172"/>
      <c r="H136" s="172"/>
      <c r="I136" s="172"/>
      <c r="J136" s="172"/>
      <c r="K136" s="1"/>
      <c r="L136" s="1"/>
    </row>
    <row r="137" spans="1:12" s="2" customFormat="1" ht="22.5" customHeight="1">
      <c r="A137" s="22"/>
      <c r="B137" s="20"/>
      <c r="C137" s="172"/>
      <c r="D137" s="172"/>
      <c r="E137" s="172"/>
      <c r="F137" s="172"/>
      <c r="G137" s="172"/>
      <c r="H137" s="172"/>
      <c r="I137" s="172"/>
      <c r="J137" s="172"/>
      <c r="K137" s="1"/>
      <c r="L137" s="1"/>
    </row>
    <row r="138" spans="1:12" s="2" customFormat="1">
      <c r="A138" s="24"/>
      <c r="B138" s="25"/>
      <c r="C138" s="26"/>
      <c r="D138" s="26"/>
      <c r="E138" s="26"/>
      <c r="F138" s="26"/>
      <c r="G138" s="26"/>
      <c r="H138" s="26"/>
      <c r="I138" s="26"/>
    </row>
    <row r="139" spans="1:12" s="2" customFormat="1">
      <c r="A139" s="24"/>
      <c r="B139" s="25"/>
      <c r="C139" s="26"/>
      <c r="D139" s="26"/>
      <c r="E139" s="26"/>
      <c r="F139" s="26"/>
      <c r="G139" s="26"/>
      <c r="H139" s="26"/>
      <c r="I139" s="26"/>
    </row>
    <row r="140" spans="1:12" s="2" customFormat="1">
      <c r="A140" s="24"/>
      <c r="B140" s="25"/>
    </row>
    <row r="141" spans="1:12" s="2" customFormat="1">
      <c r="A141" s="24"/>
      <c r="B141" s="25"/>
    </row>
  </sheetData>
  <sheetProtection sheet="1" objects="1" scenarios="1" selectLockedCells="1"/>
  <mergeCells count="77">
    <mergeCell ref="C134:J135"/>
    <mergeCell ref="C136:J137"/>
    <mergeCell ref="C127:J128"/>
    <mergeCell ref="C129:J130"/>
    <mergeCell ref="C131:D131"/>
    <mergeCell ref="E131:F131"/>
    <mergeCell ref="C132:D132"/>
    <mergeCell ref="E132:F132"/>
    <mergeCell ref="C125:J126"/>
    <mergeCell ref="C103:J104"/>
    <mergeCell ref="C105:J106"/>
    <mergeCell ref="C109:J110"/>
    <mergeCell ref="C111:J112"/>
    <mergeCell ref="C113:J114"/>
    <mergeCell ref="C115:J115"/>
    <mergeCell ref="C116:J117"/>
    <mergeCell ref="C118:J119"/>
    <mergeCell ref="C120:J121"/>
    <mergeCell ref="C98:J99"/>
    <mergeCell ref="C94:D94"/>
    <mergeCell ref="E94:F94"/>
    <mergeCell ref="G94:H94"/>
    <mergeCell ref="J94:K94"/>
    <mergeCell ref="C95:D95"/>
    <mergeCell ref="E95:F95"/>
    <mergeCell ref="G95:H95"/>
    <mergeCell ref="J95:K95"/>
    <mergeCell ref="C96:D96"/>
    <mergeCell ref="E96:F96"/>
    <mergeCell ref="G96:H96"/>
    <mergeCell ref="J96:K96"/>
    <mergeCell ref="C92:D92"/>
    <mergeCell ref="E92:F92"/>
    <mergeCell ref="G92:H92"/>
    <mergeCell ref="J92:K92"/>
    <mergeCell ref="C93:D93"/>
    <mergeCell ref="E93:F93"/>
    <mergeCell ref="G93:H93"/>
    <mergeCell ref="J93:K93"/>
    <mergeCell ref="C91:D91"/>
    <mergeCell ref="E91:F91"/>
    <mergeCell ref="G91:H91"/>
    <mergeCell ref="J91:K91"/>
    <mergeCell ref="A52:J52"/>
    <mergeCell ref="C54:J54"/>
    <mergeCell ref="C55:J56"/>
    <mergeCell ref="C57:J59"/>
    <mergeCell ref="C60:J61"/>
    <mergeCell ref="C62:J63"/>
    <mergeCell ref="C64:J65"/>
    <mergeCell ref="C66:J72"/>
    <mergeCell ref="C73:J76"/>
    <mergeCell ref="C80:J85"/>
    <mergeCell ref="C86:J89"/>
    <mergeCell ref="C49:J50"/>
    <mergeCell ref="C29:D29"/>
    <mergeCell ref="C30:D30"/>
    <mergeCell ref="C31:D31"/>
    <mergeCell ref="C32:D32"/>
    <mergeCell ref="A34:J34"/>
    <mergeCell ref="C36:J37"/>
    <mergeCell ref="C38:J39"/>
    <mergeCell ref="C41:J45"/>
    <mergeCell ref="C46:J48"/>
    <mergeCell ref="C28:D28"/>
    <mergeCell ref="A1:J1"/>
    <mergeCell ref="A2:J3"/>
    <mergeCell ref="A4:H4"/>
    <mergeCell ref="A5:J5"/>
    <mergeCell ref="A7:J10"/>
    <mergeCell ref="A11:J17"/>
    <mergeCell ref="A19:J19"/>
    <mergeCell ref="B20:J22"/>
    <mergeCell ref="A23:J23"/>
    <mergeCell ref="C25:J25"/>
    <mergeCell ref="C27:J27"/>
    <mergeCell ref="C26:J26"/>
  </mergeCells>
  <pageMargins left="0.7" right="0.7" top="0.75" bottom="0.75" header="0.3" footer="0.3"/>
  <pageSetup orientation="portrait" horizontalDpi="4294967293" verticalDpi="0" r:id="rId1"/>
  <ignoredErrors>
    <ignoredError sqref="G9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E1CF7-18B7-4552-84C8-923C6C202497}">
  <dimension ref="A1:F6"/>
  <sheetViews>
    <sheetView workbookViewId="0">
      <selection activeCell="I11" sqref="I11"/>
    </sheetView>
  </sheetViews>
  <sheetFormatPr baseColWidth="10" defaultColWidth="8.83203125" defaultRowHeight="15"/>
  <cols>
    <col min="3" max="3" width="9.1640625" style="39"/>
    <col min="5" max="5" width="20.5" customWidth="1"/>
  </cols>
  <sheetData>
    <row r="1" spans="1:6">
      <c r="A1" t="s">
        <v>106</v>
      </c>
      <c r="B1" t="s">
        <v>107</v>
      </c>
      <c r="C1" s="39">
        <v>0.1</v>
      </c>
      <c r="E1" s="64" t="s">
        <v>61</v>
      </c>
      <c r="F1" s="63">
        <v>11060</v>
      </c>
    </row>
    <row r="2" spans="1:6">
      <c r="A2" t="s">
        <v>108</v>
      </c>
      <c r="B2" t="s">
        <v>109</v>
      </c>
      <c r="C2" s="39">
        <v>0.1</v>
      </c>
      <c r="E2" s="64" t="s">
        <v>63</v>
      </c>
      <c r="F2" s="63">
        <v>10719</v>
      </c>
    </row>
    <row r="3" spans="1:6">
      <c r="B3" t="s">
        <v>110</v>
      </c>
      <c r="C3" s="39">
        <v>0.1</v>
      </c>
      <c r="E3" s="64" t="s">
        <v>66</v>
      </c>
      <c r="F3" s="63">
        <v>12387</v>
      </c>
    </row>
    <row r="4" spans="1:6">
      <c r="B4" t="s">
        <v>19</v>
      </c>
      <c r="C4" s="39">
        <v>0.15</v>
      </c>
      <c r="E4" s="64" t="s">
        <v>68</v>
      </c>
      <c r="F4" s="63">
        <v>4075</v>
      </c>
    </row>
    <row r="5" spans="1:6">
      <c r="B5" t="s">
        <v>20</v>
      </c>
      <c r="C5" s="39">
        <v>0.2</v>
      </c>
      <c r="E5" s="64" t="s">
        <v>70</v>
      </c>
      <c r="F5" s="63">
        <v>8799</v>
      </c>
    </row>
    <row r="6" spans="1:6">
      <c r="B6" t="s">
        <v>21</v>
      </c>
      <c r="C6" s="39">
        <v>0.15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93804-A545-4858-85D8-579785D68DA4}">
  <dimension ref="A1:H37"/>
  <sheetViews>
    <sheetView workbookViewId="0">
      <selection activeCell="E20" sqref="E20"/>
    </sheetView>
  </sheetViews>
  <sheetFormatPr baseColWidth="10" defaultColWidth="10.1640625" defaultRowHeight="15"/>
  <cols>
    <col min="1" max="1" width="16.6640625" style="71" customWidth="1"/>
    <col min="2" max="5" width="10.1640625" style="71"/>
    <col min="6" max="6" width="14.33203125" style="71" customWidth="1"/>
    <col min="7" max="7" width="10.1640625" style="71"/>
    <col min="8" max="8" width="14.83203125" style="71" customWidth="1"/>
    <col min="9" max="9" width="10.1640625" style="71"/>
    <col min="10" max="10" width="10.1640625" style="71" customWidth="1"/>
    <col min="11" max="16384" width="10.1640625" style="71"/>
  </cols>
  <sheetData>
    <row r="1" spans="1:8">
      <c r="A1" s="193" t="s">
        <v>111</v>
      </c>
      <c r="B1" s="193"/>
      <c r="C1" s="193"/>
      <c r="D1" s="193"/>
      <c r="E1" s="193"/>
      <c r="F1" s="193"/>
      <c r="G1" s="193"/>
      <c r="H1" s="193"/>
    </row>
    <row r="2" spans="1:8">
      <c r="A2" s="193"/>
      <c r="B2" s="193"/>
      <c r="C2" s="193"/>
      <c r="D2" s="193"/>
      <c r="E2" s="193"/>
      <c r="F2" s="193"/>
      <c r="G2" s="193"/>
      <c r="H2" s="193"/>
    </row>
    <row r="3" spans="1:8" ht="17.25" customHeight="1">
      <c r="A3" s="193"/>
      <c r="B3" s="193"/>
      <c r="C3" s="193"/>
      <c r="D3" s="193"/>
      <c r="E3" s="193"/>
      <c r="F3" s="193"/>
      <c r="G3" s="193"/>
      <c r="H3" s="193"/>
    </row>
    <row r="4" spans="1:8" ht="3.75" customHeight="1" thickBot="1"/>
    <row r="5" spans="1:8" ht="14.25" customHeight="1">
      <c r="A5" s="194" t="s">
        <v>112</v>
      </c>
      <c r="B5" s="195"/>
      <c r="C5" s="195"/>
      <c r="D5" s="195"/>
      <c r="E5" s="195"/>
      <c r="F5" s="195"/>
      <c r="G5" s="195"/>
      <c r="H5" s="196"/>
    </row>
    <row r="6" spans="1:8" ht="28.5" customHeight="1" thickBot="1">
      <c r="A6" s="197"/>
      <c r="B6" s="198"/>
      <c r="C6" s="198"/>
      <c r="D6" s="198"/>
      <c r="E6" s="198"/>
      <c r="F6" s="198"/>
      <c r="G6" s="198"/>
      <c r="H6" s="199"/>
    </row>
    <row r="7" spans="1:8" ht="7.5" customHeight="1" thickBot="1">
      <c r="A7" s="200"/>
      <c r="B7" s="201"/>
      <c r="C7" s="201"/>
      <c r="D7" s="201"/>
      <c r="E7" s="201"/>
      <c r="F7" s="201"/>
      <c r="G7" s="201"/>
      <c r="H7" s="202"/>
    </row>
    <row r="8" spans="1:8" ht="16" thickBot="1">
      <c r="A8" s="206" t="s">
        <v>113</v>
      </c>
      <c r="B8" s="207"/>
      <c r="C8" s="207"/>
      <c r="D8" s="207"/>
      <c r="E8" s="207"/>
      <c r="F8" s="207"/>
      <c r="G8" s="207"/>
      <c r="H8" s="208"/>
    </row>
    <row r="9" spans="1:8" ht="29.75" customHeight="1" thickBot="1">
      <c r="A9" s="106" t="s">
        <v>106</v>
      </c>
      <c r="B9" s="72"/>
      <c r="C9" s="72"/>
      <c r="D9" s="72"/>
      <c r="E9" s="72"/>
      <c r="F9" s="72"/>
      <c r="G9" s="72"/>
      <c r="H9" s="73"/>
    </row>
    <row r="10" spans="1:8" ht="16" thickBot="1">
      <c r="A10" s="74"/>
      <c r="B10" s="75"/>
      <c r="C10" s="75"/>
      <c r="D10" s="75"/>
      <c r="E10" s="75"/>
      <c r="F10" s="75"/>
      <c r="G10" s="75"/>
      <c r="H10" s="76"/>
    </row>
    <row r="11" spans="1:8" ht="18">
      <c r="A11" s="77" t="s">
        <v>106</v>
      </c>
      <c r="B11" s="190" t="s">
        <v>114</v>
      </c>
      <c r="C11" s="191"/>
      <c r="D11" s="191"/>
      <c r="E11" s="191"/>
      <c r="F11" s="191"/>
      <c r="G11" s="191"/>
      <c r="H11" s="192"/>
    </row>
    <row r="12" spans="1:8">
      <c r="A12" s="78"/>
      <c r="B12" s="79"/>
      <c r="C12" s="79"/>
      <c r="D12" s="79"/>
      <c r="E12" s="79"/>
      <c r="F12" s="79"/>
      <c r="G12" s="79"/>
      <c r="H12" s="80"/>
    </row>
    <row r="13" spans="1:8" ht="29">
      <c r="A13" s="81" t="s">
        <v>115</v>
      </c>
      <c r="B13" s="82" t="s">
        <v>116</v>
      </c>
      <c r="C13" s="82" t="s">
        <v>117</v>
      </c>
      <c r="D13" s="82" t="s">
        <v>118</v>
      </c>
      <c r="E13" s="82" t="s">
        <v>119</v>
      </c>
      <c r="F13" s="82" t="s">
        <v>120</v>
      </c>
      <c r="G13" s="82" t="s">
        <v>121</v>
      </c>
      <c r="H13" s="83" t="s">
        <v>122</v>
      </c>
    </row>
    <row r="14" spans="1:8">
      <c r="A14" s="84" t="s">
        <v>123</v>
      </c>
      <c r="B14" s="85">
        <v>1176</v>
      </c>
      <c r="C14" s="85">
        <v>130</v>
      </c>
      <c r="D14" s="85">
        <f>B14-C14</f>
        <v>1046</v>
      </c>
      <c r="E14" s="27"/>
      <c r="F14" s="86">
        <f>D14*E14</f>
        <v>0</v>
      </c>
      <c r="G14" s="28"/>
      <c r="H14" s="87">
        <f>SUM(F14*G14)</f>
        <v>0</v>
      </c>
    </row>
    <row r="15" spans="1:8" ht="24.75" customHeight="1" thickBot="1">
      <c r="A15" s="88" t="s">
        <v>124</v>
      </c>
      <c r="B15" s="89">
        <f>SUM(B14:B14)</f>
        <v>1176</v>
      </c>
      <c r="C15" s="89">
        <f>SUM(C14:C14)</f>
        <v>130</v>
      </c>
      <c r="D15" s="89">
        <f>SUM(D14:D14)</f>
        <v>1046</v>
      </c>
      <c r="E15" s="29"/>
      <c r="F15" s="90">
        <f>SUM(F14:F14)</f>
        <v>0</v>
      </c>
      <c r="G15" s="30"/>
      <c r="H15" s="91">
        <f>SUM(H14:H14)</f>
        <v>0</v>
      </c>
    </row>
    <row r="16" spans="1:8" ht="16.5" customHeight="1" thickBot="1">
      <c r="A16" s="203"/>
      <c r="B16" s="204"/>
      <c r="C16" s="204"/>
      <c r="D16" s="204"/>
      <c r="E16" s="204"/>
      <c r="F16" s="204"/>
      <c r="G16" s="204"/>
      <c r="H16" s="205"/>
    </row>
    <row r="17" spans="1:8" ht="18">
      <c r="A17" s="77" t="s">
        <v>108</v>
      </c>
      <c r="B17" s="190" t="s">
        <v>125</v>
      </c>
      <c r="C17" s="191"/>
      <c r="D17" s="191"/>
      <c r="E17" s="191"/>
      <c r="F17" s="191"/>
      <c r="G17" s="191"/>
      <c r="H17" s="192"/>
    </row>
    <row r="18" spans="1:8">
      <c r="A18" s="78"/>
      <c r="B18" s="79"/>
      <c r="C18" s="79"/>
      <c r="D18" s="79"/>
      <c r="E18" s="79"/>
      <c r="F18" s="79"/>
      <c r="G18" s="79"/>
      <c r="H18" s="80"/>
    </row>
    <row r="19" spans="1:8" ht="29">
      <c r="A19" s="81" t="s">
        <v>126</v>
      </c>
      <c r="B19" s="82" t="s">
        <v>116</v>
      </c>
      <c r="C19" s="82" t="s">
        <v>127</v>
      </c>
      <c r="D19" s="82" t="s">
        <v>118</v>
      </c>
      <c r="E19" s="92" t="s">
        <v>128</v>
      </c>
      <c r="F19" s="82" t="s">
        <v>120</v>
      </c>
      <c r="G19" s="82" t="s">
        <v>121</v>
      </c>
      <c r="H19" s="83" t="s">
        <v>122</v>
      </c>
    </row>
    <row r="20" spans="1:8">
      <c r="A20" s="93" t="s">
        <v>129</v>
      </c>
      <c r="B20" s="94">
        <v>148</v>
      </c>
      <c r="C20" s="94"/>
      <c r="D20" s="94">
        <f>B20-C20</f>
        <v>148</v>
      </c>
      <c r="E20" s="31"/>
      <c r="F20" s="95">
        <f>D20*E20</f>
        <v>0</v>
      </c>
      <c r="G20" s="28"/>
      <c r="H20" s="96">
        <f>SUM(F20*G20)</f>
        <v>0</v>
      </c>
    </row>
    <row r="21" spans="1:8">
      <c r="A21" s="97" t="s">
        <v>130</v>
      </c>
      <c r="B21" s="94">
        <v>351</v>
      </c>
      <c r="C21" s="94">
        <v>40</v>
      </c>
      <c r="D21" s="94">
        <f>B21-C21</f>
        <v>311</v>
      </c>
      <c r="E21" s="31"/>
      <c r="F21" s="95">
        <f>D21*E21</f>
        <v>0</v>
      </c>
      <c r="G21" s="28"/>
      <c r="H21" s="96">
        <f>SUM(F21*G21)</f>
        <v>0</v>
      </c>
    </row>
    <row r="22" spans="1:8">
      <c r="A22" s="93" t="s">
        <v>131</v>
      </c>
      <c r="B22" s="94">
        <v>358</v>
      </c>
      <c r="C22" s="94">
        <v>50</v>
      </c>
      <c r="D22" s="94">
        <f>B22-C22</f>
        <v>308</v>
      </c>
      <c r="E22" s="31"/>
      <c r="F22" s="95">
        <f>D22*E22</f>
        <v>0</v>
      </c>
      <c r="G22" s="28"/>
      <c r="H22" s="96">
        <f>SUM(F22*G22)</f>
        <v>0</v>
      </c>
    </row>
    <row r="23" spans="1:8">
      <c r="A23" s="98" t="s">
        <v>132</v>
      </c>
      <c r="B23" s="99">
        <v>319</v>
      </c>
      <c r="C23" s="99">
        <v>40</v>
      </c>
      <c r="D23" s="99">
        <f>B23-C23</f>
        <v>279</v>
      </c>
      <c r="E23" s="38"/>
      <c r="F23" s="100">
        <f>D23*E23</f>
        <v>0</v>
      </c>
      <c r="G23" s="28"/>
      <c r="H23" s="101">
        <f>SUM(F23*G23)</f>
        <v>0</v>
      </c>
    </row>
    <row r="24" spans="1:8" ht="22.5" customHeight="1" thickBot="1">
      <c r="A24" s="102" t="s">
        <v>124</v>
      </c>
      <c r="B24" s="103">
        <v>1176</v>
      </c>
      <c r="C24" s="103">
        <v>130</v>
      </c>
      <c r="D24" s="103">
        <f>B24-C24</f>
        <v>1046</v>
      </c>
      <c r="E24" s="29"/>
      <c r="F24" s="90">
        <f>SUM(F20:F23)</f>
        <v>0</v>
      </c>
      <c r="G24" s="104"/>
      <c r="H24" s="91">
        <f>SUM(H20:H23)</f>
        <v>0</v>
      </c>
    </row>
    <row r="25" spans="1:8" ht="16" thickBot="1">
      <c r="A25" s="219"/>
      <c r="B25" s="220"/>
      <c r="C25" s="220"/>
      <c r="D25" s="220"/>
      <c r="E25" s="220"/>
      <c r="F25" s="220"/>
      <c r="G25" s="220"/>
      <c r="H25" s="221"/>
    </row>
    <row r="26" spans="1:8" ht="16" thickBot="1">
      <c r="A26" s="222" t="s">
        <v>133</v>
      </c>
      <c r="B26" s="223"/>
      <c r="C26" s="223"/>
      <c r="D26" s="223"/>
      <c r="E26" s="223"/>
      <c r="F26" s="223"/>
      <c r="G26" s="223"/>
      <c r="H26" s="224"/>
    </row>
    <row r="27" spans="1:8" ht="32" customHeight="1" thickBot="1">
      <c r="A27" s="225" t="s">
        <v>134</v>
      </c>
      <c r="B27" s="226"/>
      <c r="C27" s="226"/>
      <c r="D27" s="226"/>
      <c r="E27" s="226"/>
      <c r="F27" s="226"/>
      <c r="G27" s="226"/>
      <c r="H27" s="227"/>
    </row>
    <row r="28" spans="1:8">
      <c r="A28" s="228" t="s">
        <v>135</v>
      </c>
      <c r="B28" s="229"/>
      <c r="C28" s="229"/>
      <c r="D28" s="229"/>
      <c r="E28" s="229"/>
      <c r="F28" s="229"/>
      <c r="G28" s="229"/>
      <c r="H28" s="230"/>
    </row>
    <row r="29" spans="1:8">
      <c r="A29" s="231" t="s">
        <v>136</v>
      </c>
      <c r="B29" s="232"/>
      <c r="C29" s="232"/>
      <c r="D29" s="232"/>
      <c r="E29" s="232"/>
      <c r="F29" s="232"/>
      <c r="G29" s="232"/>
      <c r="H29" s="233"/>
    </row>
    <row r="30" spans="1:8" ht="17.5" customHeight="1" thickBot="1">
      <c r="A30" s="234"/>
      <c r="B30" s="235"/>
      <c r="C30" s="235"/>
      <c r="D30" s="235"/>
      <c r="E30" s="235"/>
      <c r="F30" s="235"/>
      <c r="G30" s="235"/>
      <c r="H30" s="236"/>
    </row>
    <row r="31" spans="1:8" ht="17" thickBot="1">
      <c r="A31" s="209" t="s">
        <v>137</v>
      </c>
      <c r="B31" s="210"/>
      <c r="C31" s="210"/>
      <c r="D31" s="210"/>
      <c r="E31" s="210"/>
      <c r="F31" s="210"/>
      <c r="G31" s="210"/>
      <c r="H31" s="211"/>
    </row>
    <row r="32" spans="1:8">
      <c r="A32" s="105"/>
      <c r="B32" s="105"/>
      <c r="C32" s="105"/>
      <c r="D32" s="105"/>
      <c r="E32" s="105"/>
      <c r="F32" s="105"/>
      <c r="G32" s="105"/>
      <c r="H32" s="105"/>
    </row>
    <row r="33" spans="1:8" ht="28.5" customHeight="1">
      <c r="A33" s="212" t="s">
        <v>138</v>
      </c>
      <c r="B33" s="212"/>
      <c r="C33" s="212"/>
      <c r="D33" s="212"/>
      <c r="E33" s="212"/>
      <c r="F33" s="212"/>
      <c r="G33" s="212"/>
      <c r="H33" s="212"/>
    </row>
    <row r="34" spans="1:8">
      <c r="A34" s="213"/>
      <c r="B34" s="214"/>
      <c r="C34" s="214"/>
      <c r="D34" s="214"/>
      <c r="E34" s="214"/>
      <c r="F34" s="214"/>
      <c r="G34" s="214"/>
      <c r="H34" s="215"/>
    </row>
    <row r="35" spans="1:8">
      <c r="A35" s="216"/>
      <c r="B35" s="217"/>
      <c r="C35" s="217"/>
      <c r="D35" s="217"/>
      <c r="E35" s="217"/>
      <c r="F35" s="217"/>
      <c r="G35" s="217"/>
      <c r="H35" s="218"/>
    </row>
    <row r="36" spans="1:8">
      <c r="A36" s="216"/>
      <c r="B36" s="217"/>
      <c r="C36" s="217"/>
      <c r="D36" s="217"/>
      <c r="E36" s="217"/>
      <c r="F36" s="217"/>
      <c r="G36" s="217"/>
      <c r="H36" s="218"/>
    </row>
    <row r="37" spans="1:8" ht="26" customHeight="1">
      <c r="A37" s="216"/>
      <c r="B37" s="217"/>
      <c r="C37" s="217"/>
      <c r="D37" s="217"/>
      <c r="E37" s="217"/>
      <c r="F37" s="217"/>
      <c r="G37" s="217"/>
      <c r="H37" s="218"/>
    </row>
  </sheetData>
  <sheetProtection sheet="1" selectLockedCells="1"/>
  <mergeCells count="15">
    <mergeCell ref="A31:H31"/>
    <mergeCell ref="A33:H33"/>
    <mergeCell ref="A34:H37"/>
    <mergeCell ref="A25:H25"/>
    <mergeCell ref="A26:H26"/>
    <mergeCell ref="A27:H27"/>
    <mergeCell ref="A28:H28"/>
    <mergeCell ref="A29:H30"/>
    <mergeCell ref="B17:H17"/>
    <mergeCell ref="A1:H3"/>
    <mergeCell ref="A5:H6"/>
    <mergeCell ref="A7:H7"/>
    <mergeCell ref="B11:H11"/>
    <mergeCell ref="A16:H16"/>
    <mergeCell ref="A8:H8"/>
  </mergeCells>
  <conditionalFormatting sqref="A11:H15">
    <cfRule type="expression" dxfId="1" priority="2">
      <formula>$A$9="B"</formula>
    </cfRule>
  </conditionalFormatting>
  <conditionalFormatting sqref="A17:H24">
    <cfRule type="expression" dxfId="0" priority="1">
      <formula>$A$9="A"</formula>
    </cfRule>
  </conditionalFormatting>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406D3A46-7BD7-420F-B984-59C1ACF694E7}">
          <x14:formula1>
            <xm:f>Sheet1!$A$1:$A$2</xm:f>
          </x14:formula1>
          <xm:sqref>A9 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2B628-2527-484C-AC30-B65C32CD57E7}">
  <dimension ref="A1:H83"/>
  <sheetViews>
    <sheetView workbookViewId="0">
      <selection activeCell="C7" sqref="C7:F7"/>
    </sheetView>
  </sheetViews>
  <sheetFormatPr baseColWidth="10" defaultColWidth="10.1640625" defaultRowHeight="15"/>
  <cols>
    <col min="1" max="1" width="4.5" style="71" customWidth="1"/>
    <col min="2" max="2" width="28.83203125" style="71" customWidth="1"/>
    <col min="3" max="3" width="14.6640625" style="71" customWidth="1"/>
    <col min="4" max="4" width="1.1640625" style="71" customWidth="1"/>
    <col min="5" max="5" width="2" style="71" customWidth="1"/>
    <col min="6" max="6" width="17.5" style="164" customWidth="1"/>
    <col min="7" max="7" width="53.6640625" style="71" customWidth="1"/>
    <col min="8" max="8" width="16.1640625" style="71" customWidth="1"/>
    <col min="9" max="9" width="14.6640625" style="71" customWidth="1"/>
    <col min="10" max="10" width="3" style="71" customWidth="1"/>
    <col min="11" max="16384" width="10.1640625" style="71"/>
  </cols>
  <sheetData>
    <row r="1" spans="1:7">
      <c r="A1" s="240" t="s">
        <v>139</v>
      </c>
      <c r="B1" s="240"/>
      <c r="C1" s="240"/>
      <c r="D1" s="240"/>
      <c r="E1" s="240"/>
      <c r="F1" s="240"/>
      <c r="G1" s="240"/>
    </row>
    <row r="2" spans="1:7" ht="37.5" customHeight="1" thickBot="1">
      <c r="A2" s="241"/>
      <c r="B2" s="241"/>
      <c r="C2" s="241"/>
      <c r="D2" s="241"/>
      <c r="E2" s="241"/>
      <c r="F2" s="241"/>
      <c r="G2" s="241"/>
    </row>
    <row r="3" spans="1:7" ht="18">
      <c r="A3" s="107"/>
      <c r="B3" s="108" t="s">
        <v>140</v>
      </c>
      <c r="C3" s="109"/>
      <c r="D3" s="109"/>
      <c r="E3" s="110"/>
      <c r="F3" s="111"/>
      <c r="G3" s="112"/>
    </row>
    <row r="4" spans="1:7" ht="15.75" customHeight="1" thickBot="1">
      <c r="A4" s="113"/>
      <c r="B4" s="114"/>
      <c r="C4" s="110"/>
      <c r="D4" s="110"/>
      <c r="E4" s="110"/>
      <c r="F4" s="110"/>
      <c r="G4" s="115"/>
    </row>
    <row r="5" spans="1:7" ht="15.75" customHeight="1">
      <c r="A5" s="116">
        <v>1</v>
      </c>
      <c r="B5" s="117" t="s">
        <v>141</v>
      </c>
      <c r="C5" s="242"/>
      <c r="D5" s="243"/>
      <c r="E5" s="243"/>
      <c r="F5" s="244"/>
      <c r="G5" s="118"/>
    </row>
    <row r="6" spans="1:7" ht="15.75" customHeight="1">
      <c r="A6" s="119">
        <v>2</v>
      </c>
      <c r="B6" s="120" t="s">
        <v>11</v>
      </c>
      <c r="C6" s="245" t="s">
        <v>61</v>
      </c>
      <c r="D6" s="246"/>
      <c r="E6" s="246"/>
      <c r="F6" s="247"/>
      <c r="G6" s="118"/>
    </row>
    <row r="7" spans="1:7" ht="15.75" customHeight="1">
      <c r="A7" s="121">
        <v>3</v>
      </c>
      <c r="B7" s="122" t="s">
        <v>142</v>
      </c>
      <c r="C7" s="245" t="s">
        <v>110</v>
      </c>
      <c r="D7" s="246"/>
      <c r="E7" s="246"/>
      <c r="F7" s="247"/>
      <c r="G7" s="118"/>
    </row>
    <row r="8" spans="1:7" ht="15.75" customHeight="1" thickBot="1">
      <c r="A8" s="123"/>
      <c r="B8" s="124" t="s">
        <v>143</v>
      </c>
      <c r="C8" s="248">
        <f>VLOOKUP(C7,Sheet1!B1:C6,2,FALSE)</f>
        <v>0.1</v>
      </c>
      <c r="D8" s="249"/>
      <c r="E8" s="249"/>
      <c r="F8" s="250"/>
      <c r="G8" s="118"/>
    </row>
    <row r="9" spans="1:7" ht="15.75" customHeight="1" thickBot="1">
      <c r="A9" s="125"/>
      <c r="B9" s="126"/>
      <c r="C9" s="32"/>
      <c r="D9" s="110"/>
      <c r="E9" s="110"/>
      <c r="F9" s="126"/>
      <c r="G9" s="118"/>
    </row>
    <row r="10" spans="1:7" ht="15.75" customHeight="1">
      <c r="A10" s="127"/>
      <c r="B10" s="128" t="s">
        <v>144</v>
      </c>
      <c r="C10" s="129">
        <f>SUM(C12:C18)</f>
        <v>0</v>
      </c>
      <c r="D10" s="130"/>
      <c r="E10" s="251" t="s">
        <v>145</v>
      </c>
      <c r="F10" s="251"/>
      <c r="G10" s="252"/>
    </row>
    <row r="11" spans="1:7" ht="15.75" customHeight="1" thickBot="1">
      <c r="A11" s="131"/>
      <c r="B11" s="132"/>
      <c r="C11" s="133"/>
      <c r="D11" s="134"/>
      <c r="E11" s="253"/>
      <c r="F11" s="253"/>
      <c r="G11" s="254"/>
    </row>
    <row r="12" spans="1:7">
      <c r="A12" s="131">
        <f>A7+1</f>
        <v>4</v>
      </c>
      <c r="B12" s="135" t="s">
        <v>23</v>
      </c>
      <c r="C12" s="33">
        <f>IF('TICKET REVENUE WORK TABLE'!A9="A",'TICKET REVENUE WORK TABLE'!H15,IF('TICKET REVENUE WORK TABLE'!A9="B",'TICKET REVENUE WORK TABLE'!H24,"-"))</f>
        <v>0</v>
      </c>
      <c r="D12" s="136"/>
      <c r="E12" s="237"/>
      <c r="F12" s="238"/>
      <c r="G12" s="239"/>
    </row>
    <row r="13" spans="1:7">
      <c r="A13" s="131">
        <f>A12+1</f>
        <v>5</v>
      </c>
      <c r="B13" s="135" t="s">
        <v>25</v>
      </c>
      <c r="C13" s="34">
        <v>0</v>
      </c>
      <c r="D13" s="110"/>
      <c r="E13" s="255"/>
      <c r="F13" s="256"/>
      <c r="G13" s="257"/>
    </row>
    <row r="14" spans="1:7">
      <c r="A14" s="131">
        <f t="shared" ref="A14:A17" si="0">A13+1</f>
        <v>6</v>
      </c>
      <c r="B14" s="137" t="s">
        <v>27</v>
      </c>
      <c r="C14" s="34">
        <v>0</v>
      </c>
      <c r="D14" s="110"/>
      <c r="E14" s="258"/>
      <c r="F14" s="259"/>
      <c r="G14" s="260"/>
    </row>
    <row r="15" spans="1:7">
      <c r="A15" s="131">
        <f>A14+1</f>
        <v>7</v>
      </c>
      <c r="B15" s="137" t="s">
        <v>29</v>
      </c>
      <c r="C15" s="34">
        <v>0</v>
      </c>
      <c r="D15" s="110"/>
      <c r="E15" s="261"/>
      <c r="F15" s="262"/>
      <c r="G15" s="263"/>
    </row>
    <row r="16" spans="1:7">
      <c r="A16" s="131">
        <f t="shared" si="0"/>
        <v>8</v>
      </c>
      <c r="B16" s="137" t="s">
        <v>31</v>
      </c>
      <c r="C16" s="34">
        <v>0</v>
      </c>
      <c r="D16" s="110"/>
      <c r="E16" s="255"/>
      <c r="F16" s="256"/>
      <c r="G16" s="257"/>
    </row>
    <row r="17" spans="1:7">
      <c r="A17" s="131">
        <f t="shared" si="0"/>
        <v>9</v>
      </c>
      <c r="B17" s="137" t="s">
        <v>32</v>
      </c>
      <c r="C17" s="34">
        <v>0</v>
      </c>
      <c r="D17" s="134"/>
      <c r="E17" s="258"/>
      <c r="F17" s="259"/>
      <c r="G17" s="260"/>
    </row>
    <row r="18" spans="1:7">
      <c r="A18" s="131">
        <f>A17+1</f>
        <v>10</v>
      </c>
      <c r="B18" s="137" t="s">
        <v>33</v>
      </c>
      <c r="C18" s="34">
        <v>0</v>
      </c>
      <c r="D18" s="110"/>
      <c r="E18" s="255"/>
      <c r="F18" s="256"/>
      <c r="G18" s="257"/>
    </row>
    <row r="19" spans="1:7">
      <c r="A19" s="131"/>
      <c r="B19" s="137"/>
      <c r="C19" s="138"/>
      <c r="D19" s="110"/>
      <c r="E19" s="264"/>
      <c r="F19" s="265"/>
      <c r="G19" s="266"/>
    </row>
    <row r="20" spans="1:7" ht="16">
      <c r="A20" s="139"/>
      <c r="B20" s="140" t="s">
        <v>146</v>
      </c>
      <c r="C20" s="141">
        <f>SUM(C23:C51)</f>
        <v>11060</v>
      </c>
      <c r="D20" s="110"/>
      <c r="E20" s="142"/>
      <c r="F20" s="143"/>
      <c r="G20" s="144"/>
    </row>
    <row r="21" spans="1:7">
      <c r="A21" s="139"/>
      <c r="B21" s="145"/>
      <c r="C21" s="146"/>
      <c r="D21" s="134"/>
      <c r="E21" s="154"/>
      <c r="F21" s="155"/>
      <c r="G21" s="156"/>
    </row>
    <row r="22" spans="1:7">
      <c r="A22" s="139"/>
      <c r="B22" s="147" t="s">
        <v>147</v>
      </c>
      <c r="C22" s="146"/>
      <c r="D22" s="148"/>
      <c r="E22" s="149"/>
      <c r="F22" s="150"/>
      <c r="G22" s="151"/>
    </row>
    <row r="23" spans="1:7">
      <c r="A23" s="139">
        <f>A18+1</f>
        <v>11</v>
      </c>
      <c r="B23" s="152" t="s">
        <v>36</v>
      </c>
      <c r="C23" s="34">
        <v>0</v>
      </c>
      <c r="D23" s="148"/>
      <c r="E23" s="258"/>
      <c r="F23" s="259"/>
      <c r="G23" s="260"/>
    </row>
    <row r="24" spans="1:7">
      <c r="A24" s="139">
        <f>A23+1</f>
        <v>12</v>
      </c>
      <c r="B24" s="152" t="s">
        <v>38</v>
      </c>
      <c r="C24" s="34">
        <v>0</v>
      </c>
      <c r="D24" s="148"/>
      <c r="E24" s="261"/>
      <c r="F24" s="262"/>
      <c r="G24" s="263"/>
    </row>
    <row r="25" spans="1:7">
      <c r="A25" s="139">
        <f t="shared" ref="A25:A30" si="1">A24+1</f>
        <v>13</v>
      </c>
      <c r="B25" s="152" t="s">
        <v>40</v>
      </c>
      <c r="C25" s="34">
        <v>0</v>
      </c>
      <c r="D25" s="148"/>
      <c r="E25" s="255"/>
      <c r="F25" s="256"/>
      <c r="G25" s="257"/>
    </row>
    <row r="26" spans="1:7">
      <c r="A26" s="139">
        <f t="shared" si="1"/>
        <v>14</v>
      </c>
      <c r="B26" s="152" t="s">
        <v>42</v>
      </c>
      <c r="C26" s="34">
        <v>0</v>
      </c>
      <c r="D26" s="148"/>
      <c r="E26" s="258"/>
      <c r="F26" s="259"/>
      <c r="G26" s="260"/>
    </row>
    <row r="27" spans="1:7">
      <c r="A27" s="139">
        <f t="shared" si="1"/>
        <v>15</v>
      </c>
      <c r="B27" s="152" t="s">
        <v>148</v>
      </c>
      <c r="C27" s="34">
        <v>0</v>
      </c>
      <c r="D27" s="148"/>
      <c r="E27" s="261"/>
      <c r="F27" s="262"/>
      <c r="G27" s="263"/>
    </row>
    <row r="28" spans="1:7">
      <c r="A28" s="139">
        <f t="shared" si="1"/>
        <v>16</v>
      </c>
      <c r="B28" s="152" t="s">
        <v>46</v>
      </c>
      <c r="C28" s="34">
        <v>0</v>
      </c>
      <c r="D28" s="148"/>
      <c r="E28" s="258"/>
      <c r="F28" s="259"/>
      <c r="G28" s="260"/>
    </row>
    <row r="29" spans="1:7">
      <c r="A29" s="139">
        <f t="shared" si="1"/>
        <v>17</v>
      </c>
      <c r="B29" s="152" t="s">
        <v>48</v>
      </c>
      <c r="C29" s="34">
        <v>0</v>
      </c>
      <c r="D29" s="148"/>
      <c r="E29" s="261"/>
      <c r="F29" s="262"/>
      <c r="G29" s="263"/>
    </row>
    <row r="30" spans="1:7">
      <c r="A30" s="139">
        <f t="shared" si="1"/>
        <v>18</v>
      </c>
      <c r="B30" s="152" t="s">
        <v>50</v>
      </c>
      <c r="C30" s="34">
        <v>0</v>
      </c>
      <c r="D30" s="35"/>
      <c r="E30" s="255"/>
      <c r="F30" s="256"/>
      <c r="G30" s="257"/>
    </row>
    <row r="31" spans="1:7">
      <c r="A31" s="139"/>
      <c r="B31" s="153" t="s">
        <v>149</v>
      </c>
      <c r="C31" s="36"/>
      <c r="D31" s="35"/>
      <c r="E31" s="267"/>
      <c r="F31" s="268"/>
      <c r="G31" s="269"/>
    </row>
    <row r="32" spans="1:7">
      <c r="A32" s="139">
        <f>A30+1</f>
        <v>19</v>
      </c>
      <c r="B32" s="152" t="s">
        <v>53</v>
      </c>
      <c r="C32" s="34">
        <v>0</v>
      </c>
      <c r="D32" s="35"/>
      <c r="E32" s="261"/>
      <c r="F32" s="262"/>
      <c r="G32" s="263"/>
    </row>
    <row r="33" spans="1:7">
      <c r="A33" s="139">
        <f t="shared" ref="A33:A45" si="2">A32+1</f>
        <v>20</v>
      </c>
      <c r="B33" s="152" t="s">
        <v>55</v>
      </c>
      <c r="C33" s="36">
        <f>VLOOKUP(C6, Sheet1!E1:F5, 2, FALSE)</f>
        <v>11060</v>
      </c>
      <c r="D33" s="35"/>
      <c r="E33" s="255"/>
      <c r="F33" s="256"/>
      <c r="G33" s="257"/>
    </row>
    <row r="34" spans="1:7">
      <c r="A34" s="139">
        <f t="shared" si="2"/>
        <v>21</v>
      </c>
      <c r="B34" s="152" t="s">
        <v>72</v>
      </c>
      <c r="C34" s="34">
        <v>0</v>
      </c>
      <c r="D34" s="35"/>
      <c r="E34" s="258"/>
      <c r="F34" s="259"/>
      <c r="G34" s="260"/>
    </row>
    <row r="35" spans="1:7">
      <c r="A35" s="139"/>
      <c r="B35" s="153" t="s">
        <v>150</v>
      </c>
      <c r="C35" s="36"/>
      <c r="D35" s="110"/>
      <c r="E35" s="270"/>
      <c r="F35" s="271"/>
      <c r="G35" s="272"/>
    </row>
    <row r="36" spans="1:7">
      <c r="A36" s="139">
        <f>A34+1</f>
        <v>22</v>
      </c>
      <c r="B36" s="152" t="s">
        <v>75</v>
      </c>
      <c r="C36" s="34">
        <v>0</v>
      </c>
      <c r="D36" s="110"/>
      <c r="E36" s="261"/>
      <c r="F36" s="262"/>
      <c r="G36" s="263"/>
    </row>
    <row r="37" spans="1:7">
      <c r="A37" s="139">
        <f>A36+1</f>
        <v>23</v>
      </c>
      <c r="B37" s="152" t="s">
        <v>77</v>
      </c>
      <c r="C37" s="34">
        <v>0</v>
      </c>
      <c r="D37" s="110"/>
      <c r="E37" s="255"/>
      <c r="F37" s="256"/>
      <c r="G37" s="257"/>
    </row>
    <row r="38" spans="1:7">
      <c r="A38" s="139"/>
      <c r="B38" s="153" t="s">
        <v>151</v>
      </c>
      <c r="C38" s="36"/>
      <c r="D38" s="110"/>
      <c r="E38" s="270"/>
      <c r="F38" s="271"/>
      <c r="G38" s="272"/>
    </row>
    <row r="39" spans="1:7">
      <c r="A39" s="139">
        <f>A37+1</f>
        <v>24</v>
      </c>
      <c r="B39" s="152" t="s">
        <v>80</v>
      </c>
      <c r="C39" s="34">
        <v>0</v>
      </c>
      <c r="D39" s="110"/>
      <c r="E39" s="255"/>
      <c r="F39" s="256"/>
      <c r="G39" s="257"/>
    </row>
    <row r="40" spans="1:7">
      <c r="A40" s="139">
        <f>A39+1</f>
        <v>25</v>
      </c>
      <c r="B40" s="152" t="s">
        <v>82</v>
      </c>
      <c r="C40" s="34">
        <v>0</v>
      </c>
      <c r="D40" s="110"/>
      <c r="E40" s="258"/>
      <c r="F40" s="259"/>
      <c r="G40" s="260"/>
    </row>
    <row r="41" spans="1:7">
      <c r="A41" s="139">
        <f t="shared" si="2"/>
        <v>26</v>
      </c>
      <c r="B41" s="152" t="s">
        <v>84</v>
      </c>
      <c r="C41" s="34">
        <v>0</v>
      </c>
      <c r="D41" s="110"/>
      <c r="E41" s="261"/>
      <c r="F41" s="262"/>
      <c r="G41" s="263"/>
    </row>
    <row r="42" spans="1:7">
      <c r="A42" s="139">
        <f t="shared" si="2"/>
        <v>27</v>
      </c>
      <c r="B42" s="152" t="s">
        <v>86</v>
      </c>
      <c r="C42" s="34">
        <v>0</v>
      </c>
      <c r="D42" s="110"/>
      <c r="E42" s="258"/>
      <c r="F42" s="259"/>
      <c r="G42" s="260"/>
    </row>
    <row r="43" spans="1:7">
      <c r="A43" s="139">
        <f t="shared" si="2"/>
        <v>28</v>
      </c>
      <c r="B43" s="152" t="s">
        <v>88</v>
      </c>
      <c r="C43" s="34">
        <v>0</v>
      </c>
      <c r="D43" s="110"/>
      <c r="E43" s="261"/>
      <c r="F43" s="262"/>
      <c r="G43" s="263"/>
    </row>
    <row r="44" spans="1:7">
      <c r="A44" s="139">
        <f t="shared" si="2"/>
        <v>29</v>
      </c>
      <c r="B44" s="152" t="s">
        <v>90</v>
      </c>
      <c r="C44" s="34">
        <v>0</v>
      </c>
      <c r="D44" s="110"/>
      <c r="E44" s="255"/>
      <c r="F44" s="256"/>
      <c r="G44" s="257"/>
    </row>
    <row r="45" spans="1:7">
      <c r="A45" s="139">
        <f t="shared" si="2"/>
        <v>30</v>
      </c>
      <c r="B45" s="152" t="s">
        <v>92</v>
      </c>
      <c r="C45" s="34">
        <v>0</v>
      </c>
      <c r="D45" s="110"/>
      <c r="E45" s="258"/>
      <c r="F45" s="259"/>
      <c r="G45" s="260"/>
    </row>
    <row r="46" spans="1:7">
      <c r="A46" s="157"/>
      <c r="B46" s="153" t="s">
        <v>152</v>
      </c>
      <c r="C46" s="36"/>
      <c r="D46" s="110"/>
      <c r="E46" s="270"/>
      <c r="F46" s="271"/>
      <c r="G46" s="272"/>
    </row>
    <row r="47" spans="1:7">
      <c r="A47" s="139">
        <f>A45+1</f>
        <v>31</v>
      </c>
      <c r="B47" s="152" t="s">
        <v>95</v>
      </c>
      <c r="C47" s="34">
        <v>0</v>
      </c>
      <c r="D47" s="110"/>
      <c r="E47" s="255"/>
      <c r="F47" s="256"/>
      <c r="G47" s="257"/>
    </row>
    <row r="48" spans="1:7">
      <c r="A48" s="139">
        <f>A47+1</f>
        <v>32</v>
      </c>
      <c r="B48" s="152" t="s">
        <v>97</v>
      </c>
      <c r="C48" s="34">
        <v>0</v>
      </c>
      <c r="D48" s="35"/>
      <c r="E48" s="258"/>
      <c r="F48" s="259"/>
      <c r="G48" s="260"/>
    </row>
    <row r="49" spans="1:7">
      <c r="A49" s="139">
        <f>A48+1</f>
        <v>33</v>
      </c>
      <c r="B49" s="152" t="s">
        <v>99</v>
      </c>
      <c r="C49" s="36">
        <f>0.016*C12</f>
        <v>0</v>
      </c>
      <c r="D49" s="110"/>
      <c r="E49" s="258"/>
      <c r="F49" s="259"/>
      <c r="G49" s="260"/>
    </row>
    <row r="50" spans="1:7">
      <c r="A50" s="139">
        <f>A49+1</f>
        <v>34</v>
      </c>
      <c r="B50" s="152" t="s">
        <v>103</v>
      </c>
      <c r="C50" s="36">
        <f>C8*C12</f>
        <v>0</v>
      </c>
      <c r="D50" s="110"/>
      <c r="E50" s="261"/>
      <c r="F50" s="262"/>
      <c r="G50" s="263"/>
    </row>
    <row r="51" spans="1:7" ht="16" thickBot="1">
      <c r="A51" s="139">
        <f>A50+1</f>
        <v>35</v>
      </c>
      <c r="B51" s="152" t="s">
        <v>153</v>
      </c>
      <c r="C51" s="34">
        <v>0</v>
      </c>
      <c r="D51" s="110"/>
      <c r="E51" s="255"/>
      <c r="F51" s="256"/>
      <c r="G51" s="257"/>
    </row>
    <row r="52" spans="1:7">
      <c r="A52" s="158"/>
      <c r="B52" s="159"/>
      <c r="C52" s="160"/>
      <c r="D52" s="161"/>
      <c r="E52" s="273"/>
      <c r="F52" s="273"/>
      <c r="G52" s="273"/>
    </row>
    <row r="53" spans="1:7">
      <c r="A53" s="123"/>
      <c r="B53" s="162" t="s">
        <v>154</v>
      </c>
      <c r="C53" s="37">
        <f>C10-C20</f>
        <v>-11060</v>
      </c>
      <c r="D53" s="163"/>
    </row>
    <row r="54" spans="1:7">
      <c r="C54" s="165"/>
    </row>
    <row r="55" spans="1:7">
      <c r="C55" s="165"/>
    </row>
    <row r="56" spans="1:7">
      <c r="C56" s="165"/>
    </row>
    <row r="67" spans="8:8">
      <c r="H67" s="165"/>
    </row>
    <row r="72" spans="8:8">
      <c r="H72" s="165"/>
    </row>
    <row r="73" spans="8:8">
      <c r="H73" s="165"/>
    </row>
    <row r="74" spans="8:8">
      <c r="H74" s="165"/>
    </row>
    <row r="75" spans="8:8">
      <c r="H75" s="165"/>
    </row>
    <row r="76" spans="8:8">
      <c r="H76" s="165"/>
    </row>
    <row r="77" spans="8:8">
      <c r="H77" s="165"/>
    </row>
    <row r="78" spans="8:8">
      <c r="H78" s="165"/>
    </row>
    <row r="79" spans="8:8">
      <c r="H79" s="165"/>
    </row>
    <row r="80" spans="8:8">
      <c r="H80" s="165"/>
    </row>
    <row r="81" spans="8:8">
      <c r="H81" s="165"/>
    </row>
    <row r="82" spans="8:8">
      <c r="H82" s="165"/>
    </row>
    <row r="83" spans="8:8">
      <c r="H83" s="165"/>
    </row>
  </sheetData>
  <sheetProtection sheet="1" objects="1" scenarios="1" selectLockedCells="1"/>
  <dataConsolidate/>
  <mergeCells count="44">
    <mergeCell ref="E48:G48"/>
    <mergeCell ref="E49:G49"/>
    <mergeCell ref="E50:G50"/>
    <mergeCell ref="E51:G51"/>
    <mergeCell ref="E52:G52"/>
    <mergeCell ref="E47:G47"/>
    <mergeCell ref="E37:G37"/>
    <mergeCell ref="E38:G38"/>
    <mergeCell ref="E39:G39"/>
    <mergeCell ref="E40:G40"/>
    <mergeCell ref="E41:G41"/>
    <mergeCell ref="E42:G42"/>
    <mergeCell ref="E43:G43"/>
    <mergeCell ref="E44:G44"/>
    <mergeCell ref="E45:G45"/>
    <mergeCell ref="E46:G46"/>
    <mergeCell ref="E36:G36"/>
    <mergeCell ref="E26:G26"/>
    <mergeCell ref="E27:G27"/>
    <mergeCell ref="E28:G28"/>
    <mergeCell ref="E29:G29"/>
    <mergeCell ref="E30:G30"/>
    <mergeCell ref="E31:G31"/>
    <mergeCell ref="E32:G32"/>
    <mergeCell ref="E33:G33"/>
    <mergeCell ref="E34:G34"/>
    <mergeCell ref="E35:G35"/>
    <mergeCell ref="E25:G25"/>
    <mergeCell ref="E13:G13"/>
    <mergeCell ref="E14:G14"/>
    <mergeCell ref="E15:G15"/>
    <mergeCell ref="E16:G16"/>
    <mergeCell ref="E17:G17"/>
    <mergeCell ref="E18:G18"/>
    <mergeCell ref="E19:G19"/>
    <mergeCell ref="E23:G23"/>
    <mergeCell ref="E24:G24"/>
    <mergeCell ref="E12:G12"/>
    <mergeCell ref="A1:G2"/>
    <mergeCell ref="C5:F5"/>
    <mergeCell ref="C7:F7"/>
    <mergeCell ref="C8:F8"/>
    <mergeCell ref="E10:G11"/>
    <mergeCell ref="C6:F6"/>
  </mergeCells>
  <phoneticPr fontId="41" type="noConversion"/>
  <dataValidations xWindow="649" yWindow="412" count="36">
    <dataValidation allowBlank="1" showInputMessage="1" showErrorMessage="1" promptTitle="Corporate Grants" prompt="If you expect to receive any corporate grants enter the estimated amounts and include details in the Notes section." sqref="C16" xr:uid="{90DA3E1D-4547-4146-B140-5030DC64BAF5}"/>
    <dataValidation allowBlank="1" showErrorMessage="1" sqref="G7 G9" xr:uid="{75F58C1E-3BB8-4565-9C29-BD91BF2E50E9}"/>
    <dataValidation allowBlank="1" showInputMessage="1" showErrorMessage="1" promptTitle="License Fee" prompt="This field will automatically calculate the License Fee that the Ford Theatres will retain from your ticket sales, based on the night you propose to produce your show" sqref="C50" xr:uid="{76E7327D-E83F-43E2-B024-EAED0D6C4FFC}"/>
    <dataValidation allowBlank="1" showInputMessage="1" showErrorMessage="1" promptTitle="ASCAP/BMI/SESAC" prompt="When music held by these publishers is performed in your show, the Ford will withhold the standard rate from your gross revenue and pay the music publisher on your behalf. This number will populate automatically." sqref="C49" xr:uid="{329F54F0-AD03-401C-A266-83724671A197}"/>
    <dataValidation allowBlank="1" showInputMessage="1" showErrorMessage="1" promptTitle="Event Insurance" prompt="Partners are required to secure a certificate of insurance for their event. Event insurance fees may vary depending on the projected attendance number, but generally fall between $200 and $400 per event." sqref="C48" xr:uid="{913CE71C-7A28-4585-9C8B-32A4044924B4}"/>
    <dataValidation allowBlank="1" showInputMessage="1" showErrorMessage="1" promptTitle="Mailing, Postage, Street Team" prompt="Use this line to plan distribution of any print materials that you will be creating." sqref="C45" xr:uid="{12407A25-E09F-4D66-A012-B6536981B0ED}"/>
    <dataValidation allowBlank="1" showInputMessage="1" showErrorMessage="1" promptTitle="Radio/TV Advertising" prompt="Use this line item to budget for additional radio and television ad buys, as well as the cost of producing video and audio assets." sqref="C44" xr:uid="{5B27498F-AB78-48A1-8556-4111CDE55871}"/>
    <dataValidation allowBlank="1" showInputMessage="1" showErrorMessage="1" promptTitle="Digital Advertising" prompt="Use this line item to budget for additional social media ads, digital banner ads and retargeted advertising using a digital advertising firm." sqref="C43" xr:uid="{1A7B60F2-070D-4283-9174-E0160D648657}"/>
    <dataValidation allowBlank="1" showInputMessage="1" showErrorMessage="1" promptTitle="Print Advertising" prompt="Use this line item to budget for additional advertising in newspapers and magazines." sqref="C42" xr:uid="{1CC16555-5FAB-4B72-9DDA-452C079F496C}"/>
    <dataValidation allowBlank="1" showInputMessage="1" showErrorMessage="1" promptTitle="Photo / Video" prompt="If you are engaging the services of a photographer or videographer to create marketing material or capture day of show, please note their costs here. Day of show photography and videography is subject to approval by LA Phil. " sqref="C40" xr:uid="{F82BF53C-A25D-443A-A306-1266A77FB8FD}"/>
    <dataValidation allowBlank="1" showInputMessage="1" showErrorMessage="1" promptTitle="Event Production Manager" prompt="To produce at The Ford, you must hire a production manager. Fees vary, but typically range from $1,000 to $2,000. If your production manager is on your staff and there is no expense, note this in the Notes section." sqref="C32" xr:uid="{AA7058B6-B096-480C-B1AC-7E5DB37E4AF6}"/>
    <dataValidation allowBlank="1" showInputMessage="1" showErrorMessage="1" promptTitle="Costumes, Props, Scenic" prompt="You are responsible for the building and/or purchase of any costume, prop or scenic elements. All construction and finishing of scenic elements must take place off-site, with prior approval. Please note, this element adds to production costs. _x000a_" sqref="C30" xr:uid="{978DFD71-110D-4C5E-B4D7-91F4AC31ADA4}"/>
    <dataValidation allowBlank="1" showInputMessage="1" showErrorMessage="1" promptTitle="Projection Designer" prompt="If you plan to utilize projections as a scenic element in your show, you may need to engage the services of a projection designer to create content and coordinate with your lighting designer. Please note that this element adds to production costs." sqref="C29" xr:uid="{277E0B92-793D-4EB2-9E36-6E7D8E962BB5}"/>
    <dataValidation allowBlank="1" showInputMessage="1" showErrorMessage="1" promptTitle="Sound Designer" prompt="If your production requires the use of a sound designer to prepare music files and design sound elements for your show, enter the estimated fee here. " sqref="C28" xr:uid="{3391486D-6949-4800-93C4-9E9435243C0F}"/>
    <dataValidation allowBlank="1" showInputMessage="1" showErrorMessage="1" promptTitle="Lighting Designer" prompt="If you choose to use a lighting designer, use this line to budget the costs of engaging their services." sqref="C27" xr:uid="{103AAD2A-98A1-48BD-B8A9-30DAE0D1541D}"/>
    <dataValidation allowBlank="1" showInputMessage="1" showErrorMessage="1" promptTitle="Set Designer" prompt="If you anticipate that your production will require scenic elements, use this line to indicate your budget for a set designer. " sqref="C26" xr:uid="{22D8D6A7-CBDB-4D85-A3BB-C6BF032848BC}"/>
    <dataValidation allowBlank="1" showInputMessage="1" showErrorMessage="1" promptTitle="Royalties and Clearance" prompt="If you anticipate negotiating clearance for music, images, video or any other media, or if you expect to pay royalties to license music, enter in this line. DO NOT include payments to ASCAP or BMI for general music clearance." sqref="C25" xr:uid="{196C19AB-2D2F-41AF-8231-E6560F529066}"/>
    <dataValidation allowBlank="1" showInputMessage="1" showErrorMessage="1" promptTitle="Artist Travel/Lodging" prompt="Airfare, hotel costs, ground transportation and meals for the performers you engage for your event, if applicable." sqref="C24" xr:uid="{4D379A18-697F-442D-A6EC-8CF2131E4B45}"/>
    <dataValidation allowBlank="1" showInputMessage="1" showErrorMessage="1" promptTitle="Artist Fees" prompt="Include all anticipated fees paid to the performers in your show." sqref="C23" xr:uid="{7A506F5F-F895-4113-BF3A-27C7E7397F47}"/>
    <dataValidation allowBlank="1" showInputMessage="1" showErrorMessage="1" promptTitle="Other" prompt="Add any other revenue you expect to receive." sqref="C18" xr:uid="{66818CA4-8FAC-475E-9D35-9A7B905BCE78}"/>
    <dataValidation allowBlank="1" showInputMessage="1" showErrorMessage="1" promptTitle="Foundation Grants" prompt="If you expect to receive any foundation grants enter the estimated amounts and include details in the Notes section. " sqref="C15" xr:uid="{5038DEF4-8AF5-4468-B38C-ED3AC8DE67D1}"/>
    <dataValidation allowBlank="1" showInputMessage="1" showErrorMessage="1" promptTitle="Merchandise" prompt="The producer may sell artist merchandise and the association retains the following: 20% if the association provides a seller, 15% if the producer provides its own seller, minus taxes, each show night. " sqref="C14" xr:uid="{2617911E-2A48-4292-8F35-6A591CEAD821}"/>
    <dataValidation allowBlank="1" showInputMessage="1" showErrorMessage="1" promptTitle="License Fee" prompt="The day of the week your show occurs on determines this percentage. This is the % of gross ticket revenues that will be retained by the Ford Theatres." sqref="C8:F8" xr:uid="{A11D3834-E057-448A-96EA-DA6810ADE3C3}"/>
    <dataValidation allowBlank="1" showInputMessage="1" showErrorMessage="1" promptTitle="Producer Name" prompt="Enter the name of your organization/producing entity." sqref="C5:F5" xr:uid="{C9F846CB-30A6-49DC-A56E-5B2D3C169FC1}"/>
    <dataValidation allowBlank="1" showInputMessage="1" showErrorMessage="1" promptTitle="Graphic Design &amp; Printing" prompt="If you choose to have supplemental marketing collateral in addition to what The Ford is using to promote your show, you are responsible for the design and printing, which will require final approval from the LA Phil. " sqref="C41" xr:uid="{D2517506-837F-45FD-8EBA-336726026428}"/>
    <dataValidation allowBlank="1" showInputMessage="1" showErrorMessage="1" promptTitle="Other Expense" prompt="Please describe in Notes Section to the right of this cell." sqref="C51" xr:uid="{E5790D2C-9015-481F-8923-DE0B45A82798}"/>
    <dataValidation allowBlank="1" showInputMessage="1" showErrorMessage="1" promptTitle="Other Staff" prompt="If you will engage paid staff to support aspects of your show (marketing, administration, production, event coordination, etc.) record anticipated expenses here. " sqref="C47" xr:uid="{91F9DBAA-C2C8-40E8-B98A-2B8348DCFB83}"/>
    <dataValidation allowBlank="1" showInputMessage="1" showErrorMessage="1" promptTitle="Publicist" prompt="It is highly recommended that you hire a publicist for your production. Publicist fees generally range from $2,000 to $5,000." sqref="C39" xr:uid="{C8EB3EC0-A318-4B52-99D2-5841ED6138B0}"/>
    <dataValidation allowBlank="1" showInputMessage="1" showErrorMessage="1" promptTitle="Production Equipment Rental" prompt="The Ford provides standard house and lighting to your event. We do not provide backline and specialty screens. Use this line to estimate any additional costs. " sqref="C34" xr:uid="{21B50B17-A7B8-481B-8AB8-C99B6E04ED14}"/>
    <dataValidation allowBlank="1" showInputMessage="1" showErrorMessage="1" promptTitle="Ford Technical Crew" prompt="This cell will populate depending on the type of event you are producing. This cost is an estimate only and is subject to change once final details are confirmed with production team. _x000a_" sqref="C33" xr:uid="{6CA33E6D-84FA-463E-ADCD-BF5C91536C31}"/>
    <dataValidation allowBlank="1" showInputMessage="1" showErrorMessage="1" promptTitle="Ticket Sales" prompt="This total is the net potential income calculated from the Ticket Revenue Work Table on the first tab._x000a_" sqref="C12" xr:uid="{E343D95A-3281-4EAA-8529-ACD90FF8A7A9}"/>
    <dataValidation allowBlank="1" showInputMessage="1" showErrorMessage="1" promptTitle="Security" prompt="The Ford will provide a basic security staff of approximately 9 unarmed security guards and 1 security supervisor for events. If your event requires additional staffing, this cost will be billed to you. " sqref="C36" xr:uid="{3D54992E-617C-45A3-AA10-F2E0A3A939A4}"/>
    <dataValidation allowBlank="1" showInputMessage="1" showErrorMessage="1" promptTitle="Government Grants" prompt="If you expect to receive any government grants enter the estimated amounts and include details in the Notes section. Please include LA County grants." sqref="C17" xr:uid="{88FB3552-ABEC-49D2-A109-FC94995477A3}"/>
    <dataValidation allowBlank="1" showInputMessage="1" showErrorMessage="1" promptTitle="Sponsorships" prompt="Enter the total dollar amount that you expect to raise in sponsorships from local businesses and corporations. All sponsorships contributions need to follow LA Phil sponsorship guidelines including exclusivity clauses. _x000a_" sqref="C13" xr:uid="{438B816C-DA49-4096-B040-06973B19B78D}"/>
    <dataValidation allowBlank="1" showInputMessage="1" showErrorMessage="1" promptTitle="Parking" prompt="The Ford will provide production and artist teams up to 15 comp parking passes for artist and working crew only. Any other parking passes should be purchased at $12 each. " sqref="C37" xr:uid="{8241FC74-E5F2-451F-BF39-A7855030D501}"/>
    <dataValidation allowBlank="1" showErrorMessage="1" promptTitle="Day of the Week" sqref="B7" xr:uid="{D04F0928-507E-4C42-A610-9438AA3E8DD2}"/>
  </dataValidations>
  <pageMargins left="0.7" right="0.7" top="0.75" bottom="0.75" header="0.3" footer="0.3"/>
  <extLst>
    <ext xmlns:x14="http://schemas.microsoft.com/office/spreadsheetml/2009/9/main" uri="{CCE6A557-97BC-4b89-ADB6-D9C93CAAB3DF}">
      <x14:dataValidations xmlns:xm="http://schemas.microsoft.com/office/excel/2006/main" xWindow="649" yWindow="412" count="2">
        <x14:dataValidation type="list" allowBlank="1" showInputMessage="1" showErrorMessage="1" promptTitle="Day of Week" prompt="Select the day of the week that you prefer your event to take place. This will automatically calculate the Program Fee below (% of gross ticket revenues) that will be retained by the The Ford. " xr:uid="{123AA7A5-0D09-4AB3-9C86-BD30494F2131}">
          <x14:formula1>
            <xm:f>Sheet1!$B$1:$B$6</xm:f>
          </x14:formula1>
          <xm:sqref>C7:F7</xm:sqref>
        </x14:dataValidation>
        <x14:dataValidation type="list" allowBlank="1" showInputMessage="1" showErrorMessage="1" promptTitle="Type of Event" prompt="Choose what type of event you're producing" xr:uid="{46344D65-79EC-4331-8146-2E923C6BED9B}">
          <x14:formula1>
            <xm:f>Sheet1!$E$1:$E$5</xm:f>
          </x14:formula1>
          <xm:sqref>C6:F6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F4F61-526C-4A32-A379-23DE60A8D393}">
  <dimension ref="A1:BF40"/>
  <sheetViews>
    <sheetView workbookViewId="0">
      <selection sqref="A1:XFD1048576"/>
    </sheetView>
  </sheetViews>
  <sheetFormatPr baseColWidth="10" defaultColWidth="4" defaultRowHeight="15"/>
  <sheetData>
    <row r="1" spans="1:58" ht="62">
      <c r="A1" s="40"/>
      <c r="B1" s="40"/>
      <c r="C1" s="40"/>
      <c r="D1" s="40"/>
      <c r="E1" s="40"/>
      <c r="F1" s="40"/>
      <c r="G1" s="40"/>
      <c r="H1" s="40"/>
      <c r="I1" s="40"/>
      <c r="J1" s="40"/>
      <c r="K1" s="40"/>
      <c r="L1" s="40"/>
      <c r="M1" s="40"/>
      <c r="N1" s="40"/>
      <c r="O1" s="275" t="s">
        <v>155</v>
      </c>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40"/>
      <c r="AR1" s="40"/>
      <c r="AS1" s="40"/>
      <c r="AT1" s="40"/>
      <c r="AU1" s="40"/>
      <c r="AV1" s="40"/>
      <c r="AW1" s="40"/>
      <c r="AX1" s="40"/>
      <c r="AY1" s="40"/>
      <c r="AZ1" s="40"/>
      <c r="BA1" s="40"/>
      <c r="BB1" s="40"/>
      <c r="BC1" s="40"/>
      <c r="BD1" s="40"/>
      <c r="BE1" s="40"/>
      <c r="BF1" s="40"/>
    </row>
    <row r="2" spans="1:58" ht="37">
      <c r="A2" s="40"/>
      <c r="B2" s="40"/>
      <c r="C2" s="40"/>
      <c r="D2" s="41"/>
      <c r="E2" s="41"/>
      <c r="F2" s="41"/>
      <c r="G2" s="41"/>
      <c r="H2" s="41"/>
      <c r="I2" s="40"/>
      <c r="J2" s="40"/>
      <c r="K2" s="40"/>
      <c r="L2" s="40"/>
      <c r="M2" s="40"/>
      <c r="N2" s="40"/>
      <c r="O2" s="276" t="s">
        <v>156</v>
      </c>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40"/>
      <c r="AR2" s="40"/>
      <c r="AS2" s="40"/>
      <c r="AT2" s="40"/>
      <c r="AU2" s="40"/>
      <c r="AV2" s="40"/>
      <c r="AW2" s="40"/>
      <c r="AX2" s="40"/>
      <c r="AY2" s="40"/>
      <c r="AZ2" s="40"/>
      <c r="BA2" s="40"/>
      <c r="BB2" s="40"/>
      <c r="BC2" s="40"/>
      <c r="BD2" s="40"/>
      <c r="BE2" s="40"/>
      <c r="BF2" s="40"/>
    </row>
    <row r="3" spans="1:58" ht="27" thickBot="1">
      <c r="A3" s="43"/>
      <c r="B3" s="43"/>
      <c r="C3" s="43"/>
      <c r="D3" s="43"/>
      <c r="E3" s="43"/>
      <c r="F3" s="43"/>
      <c r="G3" s="43"/>
      <c r="H3" s="43"/>
      <c r="I3" s="43"/>
      <c r="J3" s="43"/>
      <c r="K3" s="43"/>
      <c r="L3" s="43"/>
      <c r="M3" s="43"/>
      <c r="N3" s="43"/>
      <c r="O3" s="43"/>
      <c r="P3" s="43"/>
      <c r="Q3" s="43"/>
      <c r="R3" s="43"/>
      <c r="S3" s="42" t="s">
        <v>157</v>
      </c>
      <c r="T3" s="43"/>
      <c r="U3" s="44"/>
      <c r="V3" s="44"/>
      <c r="W3" s="44"/>
      <c r="X3" s="44"/>
      <c r="Y3" s="44"/>
      <c r="Z3" s="44"/>
      <c r="AA3" s="44"/>
      <c r="AB3" s="44"/>
      <c r="AC3" s="44"/>
      <c r="AD3" s="44"/>
      <c r="AE3" s="44"/>
      <c r="AF3" s="44"/>
      <c r="AG3" s="44"/>
      <c r="AH3" s="44"/>
      <c r="AI3" s="44"/>
      <c r="AJ3" s="44"/>
      <c r="AK3" s="44"/>
      <c r="AL3" s="42" t="s">
        <v>158</v>
      </c>
      <c r="AM3" s="44"/>
      <c r="AN3" s="44"/>
      <c r="AO3" s="44"/>
      <c r="AP3" s="43"/>
      <c r="AQ3" s="43"/>
      <c r="AR3" s="43"/>
      <c r="AS3" s="43"/>
      <c r="AT3" s="43"/>
      <c r="AU3" s="43"/>
      <c r="AV3" s="43"/>
      <c r="AW3" s="43"/>
      <c r="AX3" s="43"/>
      <c r="AY3" s="43"/>
      <c r="AZ3" s="43"/>
      <c r="BA3" s="43"/>
      <c r="BB3" s="43"/>
      <c r="BC3" s="40"/>
      <c r="BD3" s="42" t="s">
        <v>159</v>
      </c>
      <c r="BE3" s="43"/>
      <c r="BF3" s="43"/>
    </row>
    <row r="4" spans="1:58" ht="16" thickBot="1">
      <c r="A4" s="43"/>
      <c r="B4" s="43"/>
      <c r="C4" s="43"/>
      <c r="D4" s="43"/>
      <c r="E4" s="43"/>
      <c r="F4" s="43"/>
      <c r="G4" s="43"/>
      <c r="H4" s="43"/>
      <c r="I4" s="43"/>
      <c r="J4" s="43"/>
      <c r="K4" s="43"/>
      <c r="L4" s="43"/>
      <c r="M4" s="43"/>
      <c r="N4" s="43"/>
      <c r="O4" s="277" t="s">
        <v>160</v>
      </c>
      <c r="P4" s="277"/>
      <c r="Q4" s="277"/>
      <c r="R4" s="277"/>
      <c r="S4" s="45"/>
      <c r="T4" s="278" t="s">
        <v>161</v>
      </c>
      <c r="U4" s="279"/>
      <c r="V4" s="279"/>
      <c r="W4" s="279"/>
      <c r="X4" s="279"/>
      <c r="Y4" s="279"/>
      <c r="Z4" s="279"/>
      <c r="AA4" s="279"/>
      <c r="AB4" s="279"/>
      <c r="AC4" s="279"/>
      <c r="AD4" s="279"/>
      <c r="AE4" s="279"/>
      <c r="AF4" s="279"/>
      <c r="AG4" s="279"/>
      <c r="AH4" s="279"/>
      <c r="AI4" s="279"/>
      <c r="AJ4" s="279"/>
      <c r="AK4" s="280"/>
      <c r="AL4" s="45"/>
      <c r="AM4" s="46" t="s">
        <v>162</v>
      </c>
      <c r="AN4" s="43"/>
      <c r="AO4" s="43"/>
      <c r="AP4" s="43"/>
      <c r="AQ4" s="43"/>
      <c r="AR4" s="43"/>
      <c r="AS4" s="43"/>
      <c r="AT4" s="43"/>
      <c r="AU4" s="43"/>
      <c r="AV4" s="43"/>
      <c r="AW4" s="43"/>
      <c r="AX4" s="43"/>
      <c r="AY4" s="70"/>
      <c r="AZ4" s="43"/>
      <c r="BA4" s="43"/>
      <c r="BB4" s="43"/>
      <c r="BC4" s="43"/>
      <c r="BD4" s="43"/>
      <c r="BE4" s="45"/>
      <c r="BF4" s="43"/>
    </row>
    <row r="5" spans="1:58">
      <c r="A5" s="43"/>
      <c r="B5" s="43"/>
      <c r="C5" s="43"/>
      <c r="D5" s="43"/>
      <c r="E5" s="43"/>
      <c r="F5" s="42"/>
      <c r="G5" s="42"/>
      <c r="H5" s="65">
        <v>22</v>
      </c>
      <c r="I5" s="65">
        <v>20</v>
      </c>
      <c r="J5" s="65">
        <v>18</v>
      </c>
      <c r="K5" s="65">
        <v>16</v>
      </c>
      <c r="L5" s="65">
        <v>14</v>
      </c>
      <c r="M5" s="65">
        <v>12</v>
      </c>
      <c r="N5" s="65">
        <v>10</v>
      </c>
      <c r="O5" s="65">
        <v>8</v>
      </c>
      <c r="P5" s="49">
        <v>6</v>
      </c>
      <c r="Q5" s="49">
        <v>4</v>
      </c>
      <c r="R5" s="49">
        <v>2</v>
      </c>
      <c r="S5" s="45" t="s">
        <v>163</v>
      </c>
      <c r="T5" s="43"/>
      <c r="U5" s="43"/>
      <c r="V5" s="43"/>
      <c r="W5" s="43"/>
      <c r="X5" s="43"/>
      <c r="Y5" s="43"/>
      <c r="Z5" s="43"/>
      <c r="AA5" s="43"/>
      <c r="AB5" s="43"/>
      <c r="AC5" s="43"/>
      <c r="AD5" s="43"/>
      <c r="AE5" s="43"/>
      <c r="AF5" s="43"/>
      <c r="AG5" s="43"/>
      <c r="AH5" s="43"/>
      <c r="AI5" s="43"/>
      <c r="AJ5" s="43"/>
      <c r="AK5" s="43"/>
      <c r="AL5" s="45" t="s">
        <v>163</v>
      </c>
      <c r="AM5" s="65">
        <v>1</v>
      </c>
      <c r="AN5" s="65">
        <v>3</v>
      </c>
      <c r="AO5" s="65">
        <v>5</v>
      </c>
      <c r="AP5" s="65">
        <v>7</v>
      </c>
      <c r="AQ5" s="65">
        <v>9</v>
      </c>
      <c r="AR5" s="65">
        <v>11</v>
      </c>
      <c r="AS5" s="49">
        <v>13</v>
      </c>
      <c r="AT5" s="49">
        <v>15</v>
      </c>
      <c r="AU5" s="49">
        <v>17</v>
      </c>
      <c r="AV5" s="40"/>
      <c r="AW5" s="42"/>
      <c r="AX5" s="43"/>
      <c r="AY5" s="43"/>
      <c r="AZ5" s="43"/>
      <c r="BA5" s="43"/>
      <c r="BB5" s="43"/>
      <c r="BC5" s="43"/>
      <c r="BD5" s="43"/>
      <c r="BE5" s="45" t="s">
        <v>163</v>
      </c>
      <c r="BF5" s="43"/>
    </row>
    <row r="6" spans="1:58">
      <c r="A6" s="49">
        <v>36</v>
      </c>
      <c r="B6" s="49">
        <v>34</v>
      </c>
      <c r="C6" s="49">
        <v>32</v>
      </c>
      <c r="D6" s="49">
        <v>30</v>
      </c>
      <c r="E6" s="49">
        <v>28</v>
      </c>
      <c r="F6" s="49">
        <v>26</v>
      </c>
      <c r="G6" s="49">
        <v>24</v>
      </c>
      <c r="H6" s="49">
        <v>22</v>
      </c>
      <c r="I6" s="49">
        <v>20</v>
      </c>
      <c r="J6" s="49">
        <v>18</v>
      </c>
      <c r="K6" s="49">
        <v>16</v>
      </c>
      <c r="L6" s="49">
        <v>14</v>
      </c>
      <c r="M6" s="49">
        <v>12</v>
      </c>
      <c r="N6" s="49">
        <v>10</v>
      </c>
      <c r="O6" s="49">
        <v>8</v>
      </c>
      <c r="P6" s="49">
        <v>6</v>
      </c>
      <c r="Q6" s="49">
        <v>4</v>
      </c>
      <c r="R6" s="49">
        <v>2</v>
      </c>
      <c r="S6" s="45" t="s">
        <v>164</v>
      </c>
      <c r="T6" s="49">
        <v>118</v>
      </c>
      <c r="U6" s="49">
        <v>117</v>
      </c>
      <c r="V6" s="49">
        <v>116</v>
      </c>
      <c r="W6" s="49">
        <v>115</v>
      </c>
      <c r="X6" s="49">
        <v>114</v>
      </c>
      <c r="Y6" s="49">
        <v>113</v>
      </c>
      <c r="Z6" s="49">
        <v>112</v>
      </c>
      <c r="AA6" s="49">
        <v>111</v>
      </c>
      <c r="AB6" s="49">
        <v>110</v>
      </c>
      <c r="AC6" s="49">
        <v>109</v>
      </c>
      <c r="AD6" s="49">
        <v>108</v>
      </c>
      <c r="AE6" s="49">
        <v>107</v>
      </c>
      <c r="AF6" s="49">
        <v>106</v>
      </c>
      <c r="AG6" s="49">
        <v>105</v>
      </c>
      <c r="AH6" s="49">
        <v>104</v>
      </c>
      <c r="AI6" s="49">
        <v>103</v>
      </c>
      <c r="AJ6" s="49">
        <v>102</v>
      </c>
      <c r="AK6" s="49">
        <v>101</v>
      </c>
      <c r="AL6" s="45" t="s">
        <v>164</v>
      </c>
      <c r="AM6" s="49">
        <v>1</v>
      </c>
      <c r="AN6" s="49">
        <v>3</v>
      </c>
      <c r="AO6" s="49">
        <v>5</v>
      </c>
      <c r="AP6" s="49">
        <v>7</v>
      </c>
      <c r="AQ6" s="49">
        <v>9</v>
      </c>
      <c r="AR6" s="49">
        <v>11</v>
      </c>
      <c r="AS6" s="49">
        <v>13</v>
      </c>
      <c r="AT6" s="49">
        <v>15</v>
      </c>
      <c r="AU6" s="49">
        <v>17</v>
      </c>
      <c r="AV6" s="49">
        <v>19</v>
      </c>
      <c r="AW6" s="49">
        <v>21</v>
      </c>
      <c r="AX6" s="49">
        <v>23</v>
      </c>
      <c r="AY6" s="49">
        <v>25</v>
      </c>
      <c r="AZ6" s="49">
        <v>27</v>
      </c>
      <c r="BA6" s="49">
        <v>29</v>
      </c>
      <c r="BB6" s="49">
        <v>31</v>
      </c>
      <c r="BC6" s="49">
        <v>33</v>
      </c>
      <c r="BD6" s="49">
        <v>35</v>
      </c>
      <c r="BE6" s="45" t="s">
        <v>164</v>
      </c>
      <c r="BF6" s="43"/>
    </row>
    <row r="7" spans="1:58">
      <c r="A7" s="43"/>
      <c r="B7" s="49">
        <v>34</v>
      </c>
      <c r="C7" s="49">
        <v>32</v>
      </c>
      <c r="D7" s="49">
        <v>30</v>
      </c>
      <c r="E7" s="49">
        <v>28</v>
      </c>
      <c r="F7" s="49">
        <v>26</v>
      </c>
      <c r="G7" s="49">
        <v>24</v>
      </c>
      <c r="H7" s="49">
        <v>22</v>
      </c>
      <c r="I7" s="49">
        <v>20</v>
      </c>
      <c r="J7" s="49">
        <v>18</v>
      </c>
      <c r="K7" s="49">
        <v>16</v>
      </c>
      <c r="L7" s="49">
        <v>14</v>
      </c>
      <c r="M7" s="49">
        <v>12</v>
      </c>
      <c r="N7" s="49">
        <v>10</v>
      </c>
      <c r="O7" s="49">
        <v>8</v>
      </c>
      <c r="P7" s="49">
        <v>6</v>
      </c>
      <c r="Q7" s="49">
        <v>4</v>
      </c>
      <c r="R7" s="49">
        <v>2</v>
      </c>
      <c r="S7" s="45" t="s">
        <v>165</v>
      </c>
      <c r="T7" s="49">
        <v>118</v>
      </c>
      <c r="U7" s="49">
        <v>117</v>
      </c>
      <c r="V7" s="49">
        <v>116</v>
      </c>
      <c r="W7" s="49">
        <v>115</v>
      </c>
      <c r="X7" s="49">
        <v>114</v>
      </c>
      <c r="Y7" s="49">
        <v>113</v>
      </c>
      <c r="Z7" s="49">
        <v>112</v>
      </c>
      <c r="AA7" s="49">
        <v>111</v>
      </c>
      <c r="AB7" s="49">
        <v>110</v>
      </c>
      <c r="AC7" s="49">
        <v>109</v>
      </c>
      <c r="AD7" s="49">
        <v>108</v>
      </c>
      <c r="AE7" s="49">
        <v>107</v>
      </c>
      <c r="AF7" s="49">
        <v>106</v>
      </c>
      <c r="AG7" s="49">
        <v>105</v>
      </c>
      <c r="AH7" s="49">
        <v>104</v>
      </c>
      <c r="AI7" s="49">
        <v>103</v>
      </c>
      <c r="AJ7" s="49">
        <v>102</v>
      </c>
      <c r="AK7" s="49">
        <v>101</v>
      </c>
      <c r="AL7" s="45" t="s">
        <v>165</v>
      </c>
      <c r="AM7" s="49">
        <v>1</v>
      </c>
      <c r="AN7" s="49">
        <v>3</v>
      </c>
      <c r="AO7" s="49">
        <v>5</v>
      </c>
      <c r="AP7" s="49">
        <v>7</v>
      </c>
      <c r="AQ7" s="49">
        <v>9</v>
      </c>
      <c r="AR7" s="49">
        <v>11</v>
      </c>
      <c r="AS7" s="49">
        <v>13</v>
      </c>
      <c r="AT7" s="49">
        <v>15</v>
      </c>
      <c r="AU7" s="49">
        <v>17</v>
      </c>
      <c r="AV7" s="49">
        <v>19</v>
      </c>
      <c r="AW7" s="49">
        <v>21</v>
      </c>
      <c r="AX7" s="49">
        <v>23</v>
      </c>
      <c r="AY7" s="49">
        <v>25</v>
      </c>
      <c r="AZ7" s="49">
        <v>27</v>
      </c>
      <c r="BA7" s="49">
        <v>29</v>
      </c>
      <c r="BB7" s="49">
        <v>31</v>
      </c>
      <c r="BC7" s="49">
        <v>33</v>
      </c>
      <c r="BD7" s="49">
        <v>35</v>
      </c>
      <c r="BE7" s="45" t="s">
        <v>165</v>
      </c>
      <c r="BF7" s="43"/>
    </row>
    <row r="8" spans="1:58">
      <c r="A8" s="43"/>
      <c r="B8" s="49">
        <v>34</v>
      </c>
      <c r="C8" s="49">
        <v>32</v>
      </c>
      <c r="D8" s="49">
        <v>30</v>
      </c>
      <c r="E8" s="49">
        <v>28</v>
      </c>
      <c r="F8" s="49">
        <v>26</v>
      </c>
      <c r="G8" s="49">
        <v>24</v>
      </c>
      <c r="H8" s="49">
        <v>22</v>
      </c>
      <c r="I8" s="49">
        <v>20</v>
      </c>
      <c r="J8" s="49">
        <v>18</v>
      </c>
      <c r="K8" s="49">
        <v>16</v>
      </c>
      <c r="L8" s="49">
        <v>14</v>
      </c>
      <c r="M8" s="49">
        <v>12</v>
      </c>
      <c r="N8" s="49">
        <v>10</v>
      </c>
      <c r="O8" s="49">
        <v>8</v>
      </c>
      <c r="P8" s="49">
        <v>6</v>
      </c>
      <c r="Q8" s="49">
        <v>4</v>
      </c>
      <c r="R8" s="49">
        <v>2</v>
      </c>
      <c r="S8" s="45" t="s">
        <v>166</v>
      </c>
      <c r="T8" s="49">
        <v>118</v>
      </c>
      <c r="U8" s="49">
        <v>117</v>
      </c>
      <c r="V8" s="49">
        <v>116</v>
      </c>
      <c r="W8" s="49">
        <v>115</v>
      </c>
      <c r="X8" s="49">
        <v>114</v>
      </c>
      <c r="Y8" s="49">
        <v>113</v>
      </c>
      <c r="Z8" s="49">
        <v>112</v>
      </c>
      <c r="AA8" s="49">
        <v>111</v>
      </c>
      <c r="AB8" s="49">
        <v>110</v>
      </c>
      <c r="AC8" s="49">
        <v>109</v>
      </c>
      <c r="AD8" s="49">
        <v>108</v>
      </c>
      <c r="AE8" s="49">
        <v>107</v>
      </c>
      <c r="AF8" s="49">
        <v>106</v>
      </c>
      <c r="AG8" s="49">
        <v>105</v>
      </c>
      <c r="AH8" s="49">
        <v>104</v>
      </c>
      <c r="AI8" s="49">
        <v>103</v>
      </c>
      <c r="AJ8" s="49">
        <v>102</v>
      </c>
      <c r="AK8" s="49">
        <v>101</v>
      </c>
      <c r="AL8" s="45" t="s">
        <v>166</v>
      </c>
      <c r="AM8" s="49">
        <v>1</v>
      </c>
      <c r="AN8" s="49">
        <v>3</v>
      </c>
      <c r="AO8" s="49">
        <v>5</v>
      </c>
      <c r="AP8" s="49">
        <v>7</v>
      </c>
      <c r="AQ8" s="49">
        <v>9</v>
      </c>
      <c r="AR8" s="49">
        <v>11</v>
      </c>
      <c r="AS8" s="49">
        <v>13</v>
      </c>
      <c r="AT8" s="49">
        <v>15</v>
      </c>
      <c r="AU8" s="49">
        <v>17</v>
      </c>
      <c r="AV8" s="49">
        <v>19</v>
      </c>
      <c r="AW8" s="49">
        <v>21</v>
      </c>
      <c r="AX8" s="49">
        <v>23</v>
      </c>
      <c r="AY8" s="49">
        <v>25</v>
      </c>
      <c r="AZ8" s="49">
        <v>27</v>
      </c>
      <c r="BA8" s="49">
        <v>29</v>
      </c>
      <c r="BB8" s="49">
        <v>31</v>
      </c>
      <c r="BC8" s="49">
        <v>33</v>
      </c>
      <c r="BD8" s="49">
        <v>35</v>
      </c>
      <c r="BE8" s="45" t="s">
        <v>166</v>
      </c>
      <c r="BF8" s="43"/>
    </row>
    <row r="9" spans="1:58">
      <c r="A9" s="43"/>
      <c r="B9" s="49">
        <v>34</v>
      </c>
      <c r="C9" s="49">
        <v>32</v>
      </c>
      <c r="D9" s="49">
        <v>30</v>
      </c>
      <c r="E9" s="49">
        <v>28</v>
      </c>
      <c r="F9" s="49">
        <v>26</v>
      </c>
      <c r="G9" s="49">
        <v>24</v>
      </c>
      <c r="H9" s="49">
        <v>22</v>
      </c>
      <c r="I9" s="49">
        <v>20</v>
      </c>
      <c r="J9" s="49">
        <v>18</v>
      </c>
      <c r="K9" s="49">
        <v>16</v>
      </c>
      <c r="L9" s="49">
        <v>14</v>
      </c>
      <c r="M9" s="49">
        <v>12</v>
      </c>
      <c r="N9" s="49">
        <v>10</v>
      </c>
      <c r="O9" s="49">
        <v>8</v>
      </c>
      <c r="P9" s="49">
        <v>6</v>
      </c>
      <c r="Q9" s="49">
        <v>4</v>
      </c>
      <c r="R9" s="49">
        <v>2</v>
      </c>
      <c r="S9" s="45" t="s">
        <v>167</v>
      </c>
      <c r="T9" s="47"/>
      <c r="U9" s="49">
        <v>117</v>
      </c>
      <c r="V9" s="49">
        <v>116</v>
      </c>
      <c r="W9" s="49">
        <v>115</v>
      </c>
      <c r="X9" s="49">
        <v>114</v>
      </c>
      <c r="Y9" s="49">
        <v>113</v>
      </c>
      <c r="Z9" s="49">
        <v>112</v>
      </c>
      <c r="AA9" s="49">
        <v>111</v>
      </c>
      <c r="AB9" s="49">
        <v>110</v>
      </c>
      <c r="AC9" s="49">
        <v>109</v>
      </c>
      <c r="AD9" s="49">
        <v>108</v>
      </c>
      <c r="AE9" s="49">
        <v>107</v>
      </c>
      <c r="AF9" s="49">
        <v>106</v>
      </c>
      <c r="AG9" s="49">
        <v>105</v>
      </c>
      <c r="AH9" s="49">
        <v>104</v>
      </c>
      <c r="AI9" s="49">
        <v>103</v>
      </c>
      <c r="AJ9" s="49">
        <v>102</v>
      </c>
      <c r="AK9" s="49">
        <v>101</v>
      </c>
      <c r="AL9" s="45" t="s">
        <v>167</v>
      </c>
      <c r="AM9" s="49">
        <v>1</v>
      </c>
      <c r="AN9" s="49">
        <v>3</v>
      </c>
      <c r="AO9" s="49">
        <v>5</v>
      </c>
      <c r="AP9" s="49">
        <v>7</v>
      </c>
      <c r="AQ9" s="49">
        <v>9</v>
      </c>
      <c r="AR9" s="49">
        <v>11</v>
      </c>
      <c r="AS9" s="49">
        <v>13</v>
      </c>
      <c r="AT9" s="49">
        <v>15</v>
      </c>
      <c r="AU9" s="49">
        <v>17</v>
      </c>
      <c r="AV9" s="49">
        <v>19</v>
      </c>
      <c r="AW9" s="49">
        <v>21</v>
      </c>
      <c r="AX9" s="49">
        <v>23</v>
      </c>
      <c r="AY9" s="49">
        <v>25</v>
      </c>
      <c r="AZ9" s="49">
        <v>27</v>
      </c>
      <c r="BA9" s="49">
        <v>29</v>
      </c>
      <c r="BB9" s="49">
        <v>31</v>
      </c>
      <c r="BC9" s="49">
        <v>33</v>
      </c>
      <c r="BD9" s="43"/>
      <c r="BE9" s="45" t="s">
        <v>167</v>
      </c>
      <c r="BF9" s="43"/>
    </row>
    <row r="10" spans="1:58">
      <c r="A10" s="43"/>
      <c r="B10" s="43"/>
      <c r="C10" s="49">
        <v>32</v>
      </c>
      <c r="D10" s="49">
        <v>30</v>
      </c>
      <c r="E10" s="49">
        <v>28</v>
      </c>
      <c r="F10" s="49">
        <v>26</v>
      </c>
      <c r="G10" s="49">
        <v>24</v>
      </c>
      <c r="H10" s="49">
        <v>22</v>
      </c>
      <c r="I10" s="49">
        <v>20</v>
      </c>
      <c r="J10" s="49">
        <v>18</v>
      </c>
      <c r="K10" s="49">
        <v>16</v>
      </c>
      <c r="L10" s="49">
        <v>14</v>
      </c>
      <c r="M10" s="49">
        <v>12</v>
      </c>
      <c r="N10" s="49">
        <v>10</v>
      </c>
      <c r="O10" s="49">
        <v>8</v>
      </c>
      <c r="P10" s="49">
        <v>6</v>
      </c>
      <c r="Q10" s="49">
        <v>4</v>
      </c>
      <c r="R10" s="49">
        <v>2</v>
      </c>
      <c r="S10" s="45" t="s">
        <v>168</v>
      </c>
      <c r="T10" s="47"/>
      <c r="U10" s="49">
        <v>117</v>
      </c>
      <c r="V10" s="49">
        <v>116</v>
      </c>
      <c r="W10" s="49">
        <v>115</v>
      </c>
      <c r="X10" s="49">
        <v>114</v>
      </c>
      <c r="Y10" s="49">
        <v>113</v>
      </c>
      <c r="Z10" s="49">
        <v>112</v>
      </c>
      <c r="AA10" s="49">
        <v>111</v>
      </c>
      <c r="AB10" s="49">
        <v>110</v>
      </c>
      <c r="AC10" s="49">
        <v>109</v>
      </c>
      <c r="AD10" s="49">
        <v>108</v>
      </c>
      <c r="AE10" s="49">
        <v>107</v>
      </c>
      <c r="AF10" s="49">
        <v>106</v>
      </c>
      <c r="AG10" s="49">
        <v>105</v>
      </c>
      <c r="AH10" s="49">
        <v>104</v>
      </c>
      <c r="AI10" s="49">
        <v>103</v>
      </c>
      <c r="AJ10" s="49">
        <v>102</v>
      </c>
      <c r="AK10" s="49">
        <v>101</v>
      </c>
      <c r="AL10" s="45" t="s">
        <v>168</v>
      </c>
      <c r="AM10" s="49">
        <v>1</v>
      </c>
      <c r="AN10" s="49">
        <v>3</v>
      </c>
      <c r="AO10" s="49">
        <v>5</v>
      </c>
      <c r="AP10" s="49">
        <v>7</v>
      </c>
      <c r="AQ10" s="49">
        <v>9</v>
      </c>
      <c r="AR10" s="49">
        <v>11</v>
      </c>
      <c r="AS10" s="49">
        <v>13</v>
      </c>
      <c r="AT10" s="49">
        <v>15</v>
      </c>
      <c r="AU10" s="49">
        <v>17</v>
      </c>
      <c r="AV10" s="49">
        <v>19</v>
      </c>
      <c r="AW10" s="49">
        <v>21</v>
      </c>
      <c r="AX10" s="49">
        <v>23</v>
      </c>
      <c r="AY10" s="49">
        <v>25</v>
      </c>
      <c r="AZ10" s="49">
        <v>27</v>
      </c>
      <c r="BA10" s="49">
        <v>29</v>
      </c>
      <c r="BB10" s="49">
        <v>31</v>
      </c>
      <c r="BC10" s="49">
        <v>33</v>
      </c>
      <c r="BD10" s="43"/>
      <c r="BE10" s="45" t="s">
        <v>168</v>
      </c>
      <c r="BF10" s="43"/>
    </row>
    <row r="11" spans="1:58">
      <c r="A11" s="43"/>
      <c r="B11" s="43"/>
      <c r="C11" s="49">
        <v>32</v>
      </c>
      <c r="D11" s="49">
        <v>30</v>
      </c>
      <c r="E11" s="49">
        <v>28</v>
      </c>
      <c r="F11" s="49">
        <v>26</v>
      </c>
      <c r="G11" s="49">
        <v>24</v>
      </c>
      <c r="H11" s="49">
        <v>22</v>
      </c>
      <c r="I11" s="48">
        <v>20</v>
      </c>
      <c r="J11" s="48">
        <v>18</v>
      </c>
      <c r="K11" s="48">
        <v>16</v>
      </c>
      <c r="L11" s="48">
        <v>14</v>
      </c>
      <c r="M11" s="48">
        <v>12</v>
      </c>
      <c r="N11" s="48">
        <v>10</v>
      </c>
      <c r="O11" s="48">
        <v>8</v>
      </c>
      <c r="P11" s="48">
        <v>6</v>
      </c>
      <c r="Q11" s="48">
        <v>4</v>
      </c>
      <c r="R11" s="48">
        <v>2</v>
      </c>
      <c r="S11" s="45" t="s">
        <v>169</v>
      </c>
      <c r="T11" s="47"/>
      <c r="U11" s="48">
        <v>116</v>
      </c>
      <c r="V11" s="48">
        <v>115</v>
      </c>
      <c r="W11" s="48">
        <v>114</v>
      </c>
      <c r="X11" s="48">
        <v>113</v>
      </c>
      <c r="Y11" s="48">
        <v>112</v>
      </c>
      <c r="Z11" s="48">
        <v>111</v>
      </c>
      <c r="AA11" s="48">
        <v>110</v>
      </c>
      <c r="AB11" s="48">
        <v>109</v>
      </c>
      <c r="AC11" s="48">
        <v>108</v>
      </c>
      <c r="AD11" s="48">
        <v>107</v>
      </c>
      <c r="AE11" s="48">
        <v>106</v>
      </c>
      <c r="AF11" s="48">
        <v>105</v>
      </c>
      <c r="AG11" s="48">
        <v>104</v>
      </c>
      <c r="AH11" s="48">
        <v>103</v>
      </c>
      <c r="AI11" s="48">
        <v>102</v>
      </c>
      <c r="AJ11" s="48">
        <v>101</v>
      </c>
      <c r="AK11" s="47"/>
      <c r="AL11" s="45" t="s">
        <v>169</v>
      </c>
      <c r="AM11" s="48">
        <v>1</v>
      </c>
      <c r="AN11" s="48">
        <v>3</v>
      </c>
      <c r="AO11" s="48">
        <v>5</v>
      </c>
      <c r="AP11" s="48">
        <v>7</v>
      </c>
      <c r="AQ11" s="48">
        <v>9</v>
      </c>
      <c r="AR11" s="48">
        <v>11</v>
      </c>
      <c r="AS11" s="48">
        <v>13</v>
      </c>
      <c r="AT11" s="48">
        <v>15</v>
      </c>
      <c r="AU11" s="48">
        <v>17</v>
      </c>
      <c r="AV11" s="48">
        <v>19</v>
      </c>
      <c r="AW11" s="49">
        <v>21</v>
      </c>
      <c r="AX11" s="49">
        <v>23</v>
      </c>
      <c r="AY11" s="49">
        <v>25</v>
      </c>
      <c r="AZ11" s="49">
        <v>27</v>
      </c>
      <c r="BA11" s="49">
        <v>29</v>
      </c>
      <c r="BB11" s="49">
        <v>31</v>
      </c>
      <c r="BC11" s="43"/>
      <c r="BD11" s="43"/>
      <c r="BE11" s="45" t="s">
        <v>169</v>
      </c>
      <c r="BF11" s="43"/>
    </row>
    <row r="12" spans="1:58">
      <c r="A12" s="43"/>
      <c r="B12" s="43"/>
      <c r="C12" s="49">
        <v>32</v>
      </c>
      <c r="D12" s="49">
        <v>30</v>
      </c>
      <c r="E12" s="49">
        <v>28</v>
      </c>
      <c r="F12" s="49">
        <v>26</v>
      </c>
      <c r="G12" s="49">
        <v>24</v>
      </c>
      <c r="H12" s="49">
        <v>22</v>
      </c>
      <c r="I12" s="48">
        <v>20</v>
      </c>
      <c r="J12" s="48">
        <v>18</v>
      </c>
      <c r="K12" s="48">
        <v>16</v>
      </c>
      <c r="L12" s="48">
        <v>14</v>
      </c>
      <c r="M12" s="48">
        <v>12</v>
      </c>
      <c r="N12" s="48">
        <v>10</v>
      </c>
      <c r="O12" s="48">
        <v>8</v>
      </c>
      <c r="P12" s="48">
        <v>6</v>
      </c>
      <c r="Q12" s="48">
        <v>4</v>
      </c>
      <c r="R12" s="48">
        <v>2</v>
      </c>
      <c r="S12" s="45" t="s">
        <v>170</v>
      </c>
      <c r="T12" s="47"/>
      <c r="U12" s="48">
        <v>116</v>
      </c>
      <c r="V12" s="48">
        <v>115</v>
      </c>
      <c r="W12" s="48">
        <v>114</v>
      </c>
      <c r="X12" s="48">
        <v>113</v>
      </c>
      <c r="Y12" s="48">
        <v>112</v>
      </c>
      <c r="Z12" s="48">
        <v>111</v>
      </c>
      <c r="AA12" s="48">
        <v>110</v>
      </c>
      <c r="AB12" s="48">
        <v>109</v>
      </c>
      <c r="AC12" s="48">
        <v>108</v>
      </c>
      <c r="AD12" s="48">
        <v>107</v>
      </c>
      <c r="AE12" s="48">
        <v>106</v>
      </c>
      <c r="AF12" s="48">
        <v>105</v>
      </c>
      <c r="AG12" s="48">
        <v>104</v>
      </c>
      <c r="AH12" s="48">
        <v>103</v>
      </c>
      <c r="AI12" s="48">
        <v>102</v>
      </c>
      <c r="AJ12" s="48">
        <v>101</v>
      </c>
      <c r="AK12" s="47"/>
      <c r="AL12" s="45" t="s">
        <v>170</v>
      </c>
      <c r="AM12" s="48">
        <v>1</v>
      </c>
      <c r="AN12" s="48">
        <v>3</v>
      </c>
      <c r="AO12" s="48">
        <v>5</v>
      </c>
      <c r="AP12" s="48">
        <v>7</v>
      </c>
      <c r="AQ12" s="48">
        <v>9</v>
      </c>
      <c r="AR12" s="48">
        <v>11</v>
      </c>
      <c r="AS12" s="48">
        <v>13</v>
      </c>
      <c r="AT12" s="48">
        <v>15</v>
      </c>
      <c r="AU12" s="48">
        <v>17</v>
      </c>
      <c r="AV12" s="48">
        <v>19</v>
      </c>
      <c r="AW12" s="49">
        <v>21</v>
      </c>
      <c r="AX12" s="49">
        <v>23</v>
      </c>
      <c r="AY12" s="49">
        <v>25</v>
      </c>
      <c r="AZ12" s="49">
        <v>27</v>
      </c>
      <c r="BA12" s="49">
        <v>29</v>
      </c>
      <c r="BB12" s="49">
        <v>31</v>
      </c>
      <c r="BC12" s="43"/>
      <c r="BD12" s="43"/>
      <c r="BE12" s="45" t="s">
        <v>170</v>
      </c>
      <c r="BF12" s="43"/>
    </row>
    <row r="13" spans="1:58">
      <c r="A13" s="43"/>
      <c r="B13" s="43"/>
      <c r="C13" s="43"/>
      <c r="D13" s="49">
        <v>30</v>
      </c>
      <c r="E13" s="49">
        <v>28</v>
      </c>
      <c r="F13" s="49">
        <v>26</v>
      </c>
      <c r="G13" s="49">
        <v>24</v>
      </c>
      <c r="H13" s="49">
        <v>22</v>
      </c>
      <c r="I13" s="48">
        <v>20</v>
      </c>
      <c r="J13" s="48">
        <v>18</v>
      </c>
      <c r="K13" s="48">
        <v>16</v>
      </c>
      <c r="L13" s="48">
        <v>14</v>
      </c>
      <c r="M13" s="48">
        <v>12</v>
      </c>
      <c r="N13" s="48">
        <v>10</v>
      </c>
      <c r="O13" s="48">
        <v>8</v>
      </c>
      <c r="P13" s="48">
        <v>6</v>
      </c>
      <c r="Q13" s="48">
        <v>4</v>
      </c>
      <c r="R13" s="48">
        <v>2</v>
      </c>
      <c r="S13" s="45" t="s">
        <v>171</v>
      </c>
      <c r="T13" s="47"/>
      <c r="U13" s="48">
        <v>116</v>
      </c>
      <c r="V13" s="48">
        <v>115</v>
      </c>
      <c r="W13" s="48">
        <v>114</v>
      </c>
      <c r="X13" s="48">
        <v>113</v>
      </c>
      <c r="Y13" s="48">
        <v>112</v>
      </c>
      <c r="Z13" s="48">
        <v>111</v>
      </c>
      <c r="AA13" s="48">
        <v>110</v>
      </c>
      <c r="AB13" s="48">
        <v>109</v>
      </c>
      <c r="AC13" s="48">
        <v>108</v>
      </c>
      <c r="AD13" s="48">
        <v>107</v>
      </c>
      <c r="AE13" s="48">
        <v>106</v>
      </c>
      <c r="AF13" s="48">
        <v>105</v>
      </c>
      <c r="AG13" s="48">
        <v>104</v>
      </c>
      <c r="AH13" s="48">
        <v>103</v>
      </c>
      <c r="AI13" s="48">
        <v>102</v>
      </c>
      <c r="AJ13" s="48">
        <v>101</v>
      </c>
      <c r="AK13" s="47"/>
      <c r="AL13" s="45" t="s">
        <v>171</v>
      </c>
      <c r="AM13" s="48">
        <v>1</v>
      </c>
      <c r="AN13" s="48">
        <v>3</v>
      </c>
      <c r="AO13" s="48">
        <v>5</v>
      </c>
      <c r="AP13" s="48">
        <v>7</v>
      </c>
      <c r="AQ13" s="48">
        <v>9</v>
      </c>
      <c r="AR13" s="48">
        <v>11</v>
      </c>
      <c r="AS13" s="48">
        <v>13</v>
      </c>
      <c r="AT13" s="48">
        <v>15</v>
      </c>
      <c r="AU13" s="48">
        <v>17</v>
      </c>
      <c r="AV13" s="48">
        <v>19</v>
      </c>
      <c r="AW13" s="49">
        <v>21</v>
      </c>
      <c r="AX13" s="49">
        <v>23</v>
      </c>
      <c r="AY13" s="49">
        <v>25</v>
      </c>
      <c r="AZ13" s="49">
        <v>27</v>
      </c>
      <c r="BA13" s="49">
        <v>29</v>
      </c>
      <c r="BB13" s="49">
        <v>31</v>
      </c>
      <c r="BC13" s="43"/>
      <c r="BD13" s="43"/>
      <c r="BE13" s="45" t="s">
        <v>171</v>
      </c>
      <c r="BF13" s="43"/>
    </row>
    <row r="14" spans="1:58">
      <c r="A14" s="43"/>
      <c r="B14" s="43"/>
      <c r="C14" s="43"/>
      <c r="D14" s="49">
        <v>30</v>
      </c>
      <c r="E14" s="49">
        <v>28</v>
      </c>
      <c r="F14" s="49">
        <v>26</v>
      </c>
      <c r="G14" s="49">
        <v>24</v>
      </c>
      <c r="H14" s="49">
        <v>22</v>
      </c>
      <c r="I14" s="48">
        <v>20</v>
      </c>
      <c r="J14" s="48">
        <v>18</v>
      </c>
      <c r="K14" s="48">
        <v>16</v>
      </c>
      <c r="L14" s="48">
        <v>14</v>
      </c>
      <c r="M14" s="48">
        <v>12</v>
      </c>
      <c r="N14" s="48">
        <v>10</v>
      </c>
      <c r="O14" s="48">
        <v>8</v>
      </c>
      <c r="P14" s="48">
        <v>6</v>
      </c>
      <c r="Q14" s="48">
        <v>4</v>
      </c>
      <c r="R14" s="48">
        <v>2</v>
      </c>
      <c r="S14" s="45" t="s">
        <v>172</v>
      </c>
      <c r="T14" s="47"/>
      <c r="U14" s="47"/>
      <c r="V14" s="48">
        <v>115</v>
      </c>
      <c r="W14" s="48">
        <v>114</v>
      </c>
      <c r="X14" s="48">
        <v>113</v>
      </c>
      <c r="Y14" s="48">
        <v>112</v>
      </c>
      <c r="Z14" s="48">
        <v>111</v>
      </c>
      <c r="AA14" s="48">
        <v>110</v>
      </c>
      <c r="AB14" s="48">
        <v>109</v>
      </c>
      <c r="AC14" s="48">
        <v>108</v>
      </c>
      <c r="AD14" s="48">
        <v>107</v>
      </c>
      <c r="AE14" s="48">
        <v>106</v>
      </c>
      <c r="AF14" s="48">
        <v>105</v>
      </c>
      <c r="AG14" s="48">
        <v>104</v>
      </c>
      <c r="AH14" s="48">
        <v>103</v>
      </c>
      <c r="AI14" s="48">
        <v>102</v>
      </c>
      <c r="AJ14" s="48">
        <v>101</v>
      </c>
      <c r="AK14" s="47"/>
      <c r="AL14" s="45" t="s">
        <v>172</v>
      </c>
      <c r="AM14" s="48">
        <v>1</v>
      </c>
      <c r="AN14" s="48">
        <v>3</v>
      </c>
      <c r="AO14" s="48">
        <v>5</v>
      </c>
      <c r="AP14" s="48">
        <v>7</v>
      </c>
      <c r="AQ14" s="48">
        <v>9</v>
      </c>
      <c r="AR14" s="48">
        <v>11</v>
      </c>
      <c r="AS14" s="48">
        <v>13</v>
      </c>
      <c r="AT14" s="48">
        <v>15</v>
      </c>
      <c r="AU14" s="48">
        <v>17</v>
      </c>
      <c r="AV14" s="48">
        <v>19</v>
      </c>
      <c r="AW14" s="49">
        <v>21</v>
      </c>
      <c r="AX14" s="49">
        <v>23</v>
      </c>
      <c r="AY14" s="49">
        <v>25</v>
      </c>
      <c r="AZ14" s="49">
        <v>27</v>
      </c>
      <c r="BA14" s="49">
        <v>29</v>
      </c>
      <c r="BB14" s="43"/>
      <c r="BC14" s="43"/>
      <c r="BD14" s="43"/>
      <c r="BE14" s="45" t="s">
        <v>172</v>
      </c>
      <c r="BF14" s="43"/>
    </row>
    <row r="15" spans="1:58">
      <c r="A15" s="43"/>
      <c r="B15" s="43"/>
      <c r="C15" s="43"/>
      <c r="D15" s="49">
        <v>30</v>
      </c>
      <c r="E15" s="49">
        <v>28</v>
      </c>
      <c r="F15" s="49">
        <v>26</v>
      </c>
      <c r="G15" s="49">
        <v>24</v>
      </c>
      <c r="H15" s="49">
        <v>22</v>
      </c>
      <c r="I15" s="48">
        <v>20</v>
      </c>
      <c r="J15" s="48">
        <v>18</v>
      </c>
      <c r="K15" s="48">
        <v>16</v>
      </c>
      <c r="L15" s="48">
        <v>14</v>
      </c>
      <c r="M15" s="48">
        <v>12</v>
      </c>
      <c r="N15" s="48">
        <v>10</v>
      </c>
      <c r="O15" s="48">
        <v>8</v>
      </c>
      <c r="P15" s="48">
        <v>6</v>
      </c>
      <c r="Q15" s="48">
        <v>4</v>
      </c>
      <c r="R15" s="48">
        <v>2</v>
      </c>
      <c r="S15" s="45" t="s">
        <v>173</v>
      </c>
      <c r="T15" s="47"/>
      <c r="U15" s="47"/>
      <c r="V15" s="48">
        <v>115</v>
      </c>
      <c r="W15" s="48">
        <v>114</v>
      </c>
      <c r="X15" s="48">
        <v>113</v>
      </c>
      <c r="Y15" s="48">
        <v>112</v>
      </c>
      <c r="Z15" s="48">
        <v>111</v>
      </c>
      <c r="AA15" s="48">
        <v>110</v>
      </c>
      <c r="AB15" s="48">
        <v>109</v>
      </c>
      <c r="AC15" s="48">
        <v>108</v>
      </c>
      <c r="AD15" s="48">
        <v>107</v>
      </c>
      <c r="AE15" s="48">
        <v>106</v>
      </c>
      <c r="AF15" s="48">
        <v>105</v>
      </c>
      <c r="AG15" s="48">
        <v>104</v>
      </c>
      <c r="AH15" s="48">
        <v>103</v>
      </c>
      <c r="AI15" s="48">
        <v>102</v>
      </c>
      <c r="AJ15" s="48">
        <v>101</v>
      </c>
      <c r="AK15" s="47"/>
      <c r="AL15" s="45" t="s">
        <v>173</v>
      </c>
      <c r="AM15" s="48">
        <v>1</v>
      </c>
      <c r="AN15" s="48">
        <v>3</v>
      </c>
      <c r="AO15" s="48">
        <v>5</v>
      </c>
      <c r="AP15" s="48">
        <v>7</v>
      </c>
      <c r="AQ15" s="48">
        <v>9</v>
      </c>
      <c r="AR15" s="48">
        <v>11</v>
      </c>
      <c r="AS15" s="48">
        <v>13</v>
      </c>
      <c r="AT15" s="48">
        <v>15</v>
      </c>
      <c r="AU15" s="48">
        <v>17</v>
      </c>
      <c r="AV15" s="48">
        <v>19</v>
      </c>
      <c r="AW15" s="49">
        <v>21</v>
      </c>
      <c r="AX15" s="49">
        <v>23</v>
      </c>
      <c r="AY15" s="49">
        <v>25</v>
      </c>
      <c r="AZ15" s="49">
        <v>27</v>
      </c>
      <c r="BA15" s="49">
        <v>29</v>
      </c>
      <c r="BB15" s="43"/>
      <c r="BC15" s="43"/>
      <c r="BD15" s="43"/>
      <c r="BE15" s="45" t="s">
        <v>173</v>
      </c>
      <c r="BF15" s="43"/>
    </row>
    <row r="16" spans="1:58">
      <c r="A16" s="274"/>
      <c r="B16" s="274"/>
      <c r="C16" s="43"/>
      <c r="D16" s="43"/>
      <c r="E16" s="49">
        <v>28</v>
      </c>
      <c r="F16" s="50">
        <v>26</v>
      </c>
      <c r="G16" s="50">
        <v>24</v>
      </c>
      <c r="H16" s="50">
        <v>22</v>
      </c>
      <c r="I16" s="48">
        <v>20</v>
      </c>
      <c r="J16" s="48">
        <v>18</v>
      </c>
      <c r="K16" s="48">
        <v>16</v>
      </c>
      <c r="L16" s="48">
        <v>14</v>
      </c>
      <c r="M16" s="48">
        <v>12</v>
      </c>
      <c r="N16" s="48">
        <v>10</v>
      </c>
      <c r="O16" s="48">
        <v>8</v>
      </c>
      <c r="P16" s="48">
        <v>6</v>
      </c>
      <c r="Q16" s="48">
        <v>4</v>
      </c>
      <c r="R16" s="48">
        <v>2</v>
      </c>
      <c r="S16" s="45" t="s">
        <v>174</v>
      </c>
      <c r="T16" s="47"/>
      <c r="U16" s="47"/>
      <c r="V16" s="55">
        <v>114</v>
      </c>
      <c r="W16" s="55">
        <v>113</v>
      </c>
      <c r="X16" s="55">
        <v>112</v>
      </c>
      <c r="Y16" s="55">
        <v>111</v>
      </c>
      <c r="Z16" s="55">
        <v>110</v>
      </c>
      <c r="AA16" s="55">
        <v>109</v>
      </c>
      <c r="AB16" s="55">
        <v>108</v>
      </c>
      <c r="AC16" s="55">
        <v>107</v>
      </c>
      <c r="AD16" s="55">
        <v>106</v>
      </c>
      <c r="AE16" s="55">
        <v>105</v>
      </c>
      <c r="AF16" s="55">
        <v>104</v>
      </c>
      <c r="AG16" s="55">
        <v>103</v>
      </c>
      <c r="AH16" s="55">
        <v>102</v>
      </c>
      <c r="AI16" s="55">
        <v>101</v>
      </c>
      <c r="AJ16" s="47"/>
      <c r="AK16" s="47"/>
      <c r="AL16" s="45" t="s">
        <v>174</v>
      </c>
      <c r="AM16" s="48">
        <v>1</v>
      </c>
      <c r="AN16" s="48">
        <v>3</v>
      </c>
      <c r="AO16" s="48">
        <v>5</v>
      </c>
      <c r="AP16" s="48">
        <v>7</v>
      </c>
      <c r="AQ16" s="48">
        <v>9</v>
      </c>
      <c r="AR16" s="48">
        <v>11</v>
      </c>
      <c r="AS16" s="48">
        <v>13</v>
      </c>
      <c r="AT16" s="48">
        <v>15</v>
      </c>
      <c r="AU16" s="48">
        <v>17</v>
      </c>
      <c r="AV16" s="48">
        <v>19</v>
      </c>
      <c r="AW16" s="50">
        <v>21</v>
      </c>
      <c r="AX16" s="50">
        <v>23</v>
      </c>
      <c r="AY16" s="50">
        <v>25</v>
      </c>
      <c r="AZ16" s="50">
        <v>27</v>
      </c>
      <c r="BA16" s="49">
        <v>29</v>
      </c>
      <c r="BB16" s="43"/>
      <c r="BC16" s="43"/>
      <c r="BD16" s="43"/>
      <c r="BE16" s="45" t="s">
        <v>174</v>
      </c>
      <c r="BF16" s="43"/>
    </row>
    <row r="17" spans="1:58">
      <c r="A17" s="43"/>
      <c r="B17" s="43"/>
      <c r="C17" s="43"/>
      <c r="D17" s="43"/>
      <c r="E17" s="49">
        <v>28</v>
      </c>
      <c r="F17" s="49">
        <v>26</v>
      </c>
      <c r="G17" s="49">
        <v>24</v>
      </c>
      <c r="H17" s="49">
        <v>22</v>
      </c>
      <c r="I17" s="48">
        <v>20</v>
      </c>
      <c r="J17" s="48">
        <v>18</v>
      </c>
      <c r="K17" s="48">
        <v>16</v>
      </c>
      <c r="L17" s="48">
        <v>14</v>
      </c>
      <c r="M17" s="48">
        <v>12</v>
      </c>
      <c r="N17" s="48">
        <v>10</v>
      </c>
      <c r="O17" s="48">
        <v>8</v>
      </c>
      <c r="P17" s="48">
        <v>6</v>
      </c>
      <c r="Q17" s="48">
        <v>4</v>
      </c>
      <c r="R17" s="48">
        <v>2</v>
      </c>
      <c r="S17" s="45" t="s">
        <v>175</v>
      </c>
      <c r="T17" s="47"/>
      <c r="U17" s="47"/>
      <c r="V17" s="55">
        <v>114</v>
      </c>
      <c r="W17" s="55">
        <v>113</v>
      </c>
      <c r="X17" s="55">
        <v>112</v>
      </c>
      <c r="Y17" s="55">
        <v>111</v>
      </c>
      <c r="Z17" s="55">
        <v>110</v>
      </c>
      <c r="AA17" s="55">
        <v>109</v>
      </c>
      <c r="AB17" s="55">
        <v>108</v>
      </c>
      <c r="AC17" s="55">
        <v>107</v>
      </c>
      <c r="AD17" s="55">
        <v>106</v>
      </c>
      <c r="AE17" s="55">
        <v>105</v>
      </c>
      <c r="AF17" s="55">
        <v>104</v>
      </c>
      <c r="AG17" s="55">
        <v>103</v>
      </c>
      <c r="AH17" s="55">
        <v>102</v>
      </c>
      <c r="AI17" s="55">
        <v>101</v>
      </c>
      <c r="AJ17" s="47"/>
      <c r="AK17" s="47"/>
      <c r="AL17" s="45" t="s">
        <v>175</v>
      </c>
      <c r="AM17" s="48">
        <v>1</v>
      </c>
      <c r="AN17" s="48">
        <v>3</v>
      </c>
      <c r="AO17" s="48">
        <v>5</v>
      </c>
      <c r="AP17" s="48">
        <v>7</v>
      </c>
      <c r="AQ17" s="48">
        <v>9</v>
      </c>
      <c r="AR17" s="48">
        <v>11</v>
      </c>
      <c r="AS17" s="48">
        <v>13</v>
      </c>
      <c r="AT17" s="48">
        <v>15</v>
      </c>
      <c r="AU17" s="48">
        <v>17</v>
      </c>
      <c r="AV17" s="48">
        <v>19</v>
      </c>
      <c r="AW17" s="49">
        <v>21</v>
      </c>
      <c r="AX17" s="49">
        <v>23</v>
      </c>
      <c r="AY17" s="49">
        <v>25</v>
      </c>
      <c r="AZ17" s="49">
        <v>27</v>
      </c>
      <c r="BA17" s="51"/>
      <c r="BB17" s="43"/>
      <c r="BC17" s="43"/>
      <c r="BD17" s="43"/>
      <c r="BE17" s="45" t="s">
        <v>175</v>
      </c>
      <c r="BF17" s="43"/>
    </row>
    <row r="18" spans="1:58">
      <c r="A18" s="43"/>
      <c r="B18" s="43"/>
      <c r="C18" s="43"/>
      <c r="D18" s="43"/>
      <c r="E18" s="49">
        <v>28</v>
      </c>
      <c r="F18" s="49">
        <v>26</v>
      </c>
      <c r="G18" s="49">
        <v>24</v>
      </c>
      <c r="H18" s="49">
        <v>22</v>
      </c>
      <c r="I18" s="48">
        <v>20</v>
      </c>
      <c r="J18" s="48">
        <v>18</v>
      </c>
      <c r="K18" s="48">
        <v>16</v>
      </c>
      <c r="L18" s="48">
        <v>14</v>
      </c>
      <c r="M18" s="48">
        <v>12</v>
      </c>
      <c r="N18" s="48">
        <v>10</v>
      </c>
      <c r="O18" s="55">
        <v>8</v>
      </c>
      <c r="P18" s="55">
        <v>6</v>
      </c>
      <c r="Q18" s="55">
        <v>4</v>
      </c>
      <c r="R18" s="55">
        <v>2</v>
      </c>
      <c r="S18" s="45" t="s">
        <v>176</v>
      </c>
      <c r="T18" s="47"/>
      <c r="U18" s="47"/>
      <c r="V18" s="55">
        <v>114</v>
      </c>
      <c r="W18" s="55">
        <v>113</v>
      </c>
      <c r="X18" s="55">
        <v>112</v>
      </c>
      <c r="Y18" s="55">
        <v>111</v>
      </c>
      <c r="Z18" s="55">
        <v>110</v>
      </c>
      <c r="AA18" s="55">
        <v>109</v>
      </c>
      <c r="AB18" s="55">
        <v>108</v>
      </c>
      <c r="AC18" s="55">
        <v>107</v>
      </c>
      <c r="AD18" s="55">
        <v>106</v>
      </c>
      <c r="AE18" s="55">
        <v>105</v>
      </c>
      <c r="AF18" s="55">
        <v>104</v>
      </c>
      <c r="AG18" s="55">
        <v>103</v>
      </c>
      <c r="AH18" s="55">
        <v>102</v>
      </c>
      <c r="AI18" s="55">
        <v>101</v>
      </c>
      <c r="AJ18" s="47"/>
      <c r="AK18" s="47"/>
      <c r="AL18" s="45" t="s">
        <v>176</v>
      </c>
      <c r="AM18" s="55">
        <v>1</v>
      </c>
      <c r="AN18" s="55">
        <v>3</v>
      </c>
      <c r="AO18" s="55">
        <v>5</v>
      </c>
      <c r="AP18" s="55">
        <v>7</v>
      </c>
      <c r="AQ18" s="48">
        <v>9</v>
      </c>
      <c r="AR18" s="48">
        <v>11</v>
      </c>
      <c r="AS18" s="48">
        <v>13</v>
      </c>
      <c r="AT18" s="48">
        <v>15</v>
      </c>
      <c r="AU18" s="48">
        <v>17</v>
      </c>
      <c r="AV18" s="48">
        <v>19</v>
      </c>
      <c r="AW18" s="49">
        <v>21</v>
      </c>
      <c r="AX18" s="49">
        <v>23</v>
      </c>
      <c r="AY18" s="49">
        <v>25</v>
      </c>
      <c r="AZ18" s="49">
        <v>27</v>
      </c>
      <c r="BA18" s="43"/>
      <c r="BB18" s="43"/>
      <c r="BC18" s="43"/>
      <c r="BD18" s="43"/>
      <c r="BE18" s="45" t="s">
        <v>176</v>
      </c>
      <c r="BF18" s="43"/>
    </row>
    <row r="19" spans="1:58">
      <c r="A19" s="43"/>
      <c r="B19" s="43"/>
      <c r="C19" s="43"/>
      <c r="D19" s="43"/>
      <c r="E19" s="49">
        <v>28</v>
      </c>
      <c r="F19" s="49">
        <v>26</v>
      </c>
      <c r="G19" s="49">
        <v>24</v>
      </c>
      <c r="H19" s="49">
        <v>22</v>
      </c>
      <c r="I19" s="48">
        <v>20</v>
      </c>
      <c r="J19" s="48">
        <v>18</v>
      </c>
      <c r="K19" s="48">
        <v>16</v>
      </c>
      <c r="L19" s="48">
        <v>14</v>
      </c>
      <c r="M19" s="48">
        <v>12</v>
      </c>
      <c r="N19" s="48">
        <v>10</v>
      </c>
      <c r="O19" s="55">
        <v>8</v>
      </c>
      <c r="P19" s="55">
        <v>6</v>
      </c>
      <c r="Q19" s="55">
        <v>4</v>
      </c>
      <c r="R19" s="55">
        <v>2</v>
      </c>
      <c r="S19" s="45" t="s">
        <v>177</v>
      </c>
      <c r="T19" s="47"/>
      <c r="U19" s="47"/>
      <c r="V19" s="47"/>
      <c r="W19" s="55">
        <v>113</v>
      </c>
      <c r="X19" s="55">
        <v>112</v>
      </c>
      <c r="Y19" s="55">
        <v>111</v>
      </c>
      <c r="Z19" s="55">
        <v>110</v>
      </c>
      <c r="AA19" s="55">
        <v>109</v>
      </c>
      <c r="AB19" s="55">
        <v>108</v>
      </c>
      <c r="AC19" s="55">
        <v>107</v>
      </c>
      <c r="AD19" s="55">
        <v>106</v>
      </c>
      <c r="AE19" s="55">
        <v>105</v>
      </c>
      <c r="AF19" s="55">
        <v>104</v>
      </c>
      <c r="AG19" s="55">
        <v>103</v>
      </c>
      <c r="AH19" s="55">
        <v>102</v>
      </c>
      <c r="AI19" s="55">
        <v>101</v>
      </c>
      <c r="AJ19" s="47"/>
      <c r="AK19" s="47"/>
      <c r="AL19" s="45" t="s">
        <v>177</v>
      </c>
      <c r="AM19" s="55">
        <v>1</v>
      </c>
      <c r="AN19" s="55">
        <v>3</v>
      </c>
      <c r="AO19" s="55">
        <v>5</v>
      </c>
      <c r="AP19" s="55">
        <v>7</v>
      </c>
      <c r="AQ19" s="48">
        <v>9</v>
      </c>
      <c r="AR19" s="48">
        <v>11</v>
      </c>
      <c r="AS19" s="48">
        <v>13</v>
      </c>
      <c r="AT19" s="48">
        <v>15</v>
      </c>
      <c r="AU19" s="48">
        <v>17</v>
      </c>
      <c r="AV19" s="48">
        <v>19</v>
      </c>
      <c r="AW19" s="49">
        <v>21</v>
      </c>
      <c r="AX19" s="49">
        <v>23</v>
      </c>
      <c r="AY19" s="49">
        <v>25</v>
      </c>
      <c r="AZ19" s="49">
        <v>27</v>
      </c>
      <c r="BA19" s="43"/>
      <c r="BB19" s="43"/>
      <c r="BC19" s="43"/>
      <c r="BD19" s="43"/>
      <c r="BE19" s="45" t="s">
        <v>177</v>
      </c>
      <c r="BF19" s="43"/>
    </row>
    <row r="20" spans="1:58">
      <c r="A20" s="43"/>
      <c r="B20" s="43"/>
      <c r="C20" s="43"/>
      <c r="D20" s="43"/>
      <c r="E20" s="43"/>
      <c r="F20" s="49">
        <v>26</v>
      </c>
      <c r="G20" s="49">
        <v>24</v>
      </c>
      <c r="H20" s="49">
        <v>22</v>
      </c>
      <c r="I20" s="48">
        <v>20</v>
      </c>
      <c r="J20" s="48">
        <v>18</v>
      </c>
      <c r="K20" s="48">
        <v>16</v>
      </c>
      <c r="L20" s="48">
        <v>14</v>
      </c>
      <c r="M20" s="48">
        <v>12</v>
      </c>
      <c r="N20" s="48">
        <v>10</v>
      </c>
      <c r="O20" s="55">
        <v>8</v>
      </c>
      <c r="P20" s="55">
        <v>6</v>
      </c>
      <c r="Q20" s="55">
        <v>4</v>
      </c>
      <c r="R20" s="55">
        <v>2</v>
      </c>
      <c r="S20" s="45" t="s">
        <v>178</v>
      </c>
      <c r="T20" s="47"/>
      <c r="U20" s="47"/>
      <c r="V20" s="47"/>
      <c r="W20" s="55">
        <v>113</v>
      </c>
      <c r="X20" s="55">
        <v>112</v>
      </c>
      <c r="Y20" s="55">
        <v>111</v>
      </c>
      <c r="Z20" s="55">
        <v>110</v>
      </c>
      <c r="AA20" s="55">
        <v>109</v>
      </c>
      <c r="AB20" s="55">
        <v>108</v>
      </c>
      <c r="AC20" s="55">
        <v>107</v>
      </c>
      <c r="AD20" s="55">
        <v>106</v>
      </c>
      <c r="AE20" s="55">
        <v>105</v>
      </c>
      <c r="AF20" s="55">
        <v>104</v>
      </c>
      <c r="AG20" s="55">
        <v>103</v>
      </c>
      <c r="AH20" s="55">
        <v>102</v>
      </c>
      <c r="AI20" s="55">
        <v>101</v>
      </c>
      <c r="AJ20" s="47"/>
      <c r="AK20" s="47"/>
      <c r="AL20" s="45" t="s">
        <v>178</v>
      </c>
      <c r="AM20" s="55">
        <v>1</v>
      </c>
      <c r="AN20" s="55">
        <v>3</v>
      </c>
      <c r="AO20" s="55">
        <v>5</v>
      </c>
      <c r="AP20" s="55">
        <v>7</v>
      </c>
      <c r="AQ20" s="48">
        <v>9</v>
      </c>
      <c r="AR20" s="48">
        <v>11</v>
      </c>
      <c r="AS20" s="48">
        <v>13</v>
      </c>
      <c r="AT20" s="48">
        <v>15</v>
      </c>
      <c r="AU20" s="48">
        <v>17</v>
      </c>
      <c r="AV20" s="48">
        <v>19</v>
      </c>
      <c r="AW20" s="48">
        <v>21</v>
      </c>
      <c r="AX20" s="49">
        <v>23</v>
      </c>
      <c r="AY20" s="49">
        <v>25</v>
      </c>
      <c r="AZ20" s="49">
        <v>27</v>
      </c>
      <c r="BA20" s="43"/>
      <c r="BB20" s="43"/>
      <c r="BC20" s="43"/>
      <c r="BD20" s="43"/>
      <c r="BE20" s="45" t="s">
        <v>178</v>
      </c>
      <c r="BF20" s="43"/>
    </row>
    <row r="21" spans="1:58">
      <c r="A21" s="43"/>
      <c r="B21" s="43"/>
      <c r="C21" s="43"/>
      <c r="D21" s="43"/>
      <c r="E21" s="43"/>
      <c r="F21" s="49">
        <v>26</v>
      </c>
      <c r="G21" s="49">
        <v>24</v>
      </c>
      <c r="H21" s="49">
        <v>22</v>
      </c>
      <c r="I21" s="48">
        <v>20</v>
      </c>
      <c r="J21" s="48">
        <v>18</v>
      </c>
      <c r="K21" s="48">
        <v>16</v>
      </c>
      <c r="L21" s="48">
        <v>14</v>
      </c>
      <c r="M21" s="48">
        <v>12</v>
      </c>
      <c r="N21" s="48">
        <v>10</v>
      </c>
      <c r="O21" s="55">
        <v>8</v>
      </c>
      <c r="P21" s="55">
        <v>6</v>
      </c>
      <c r="Q21" s="55">
        <v>4</v>
      </c>
      <c r="R21" s="55">
        <v>2</v>
      </c>
      <c r="S21" s="45" t="s">
        <v>179</v>
      </c>
      <c r="T21" s="47"/>
      <c r="U21" s="47"/>
      <c r="V21" s="47"/>
      <c r="W21" s="55">
        <v>112</v>
      </c>
      <c r="X21" s="55">
        <v>111</v>
      </c>
      <c r="Y21" s="55">
        <v>110</v>
      </c>
      <c r="Z21" s="55">
        <v>109</v>
      </c>
      <c r="AA21" s="55">
        <v>108</v>
      </c>
      <c r="AB21" s="55">
        <v>107</v>
      </c>
      <c r="AC21" s="55">
        <v>106</v>
      </c>
      <c r="AD21" s="55">
        <v>105</v>
      </c>
      <c r="AE21" s="55">
        <v>104</v>
      </c>
      <c r="AF21" s="55">
        <v>103</v>
      </c>
      <c r="AG21" s="55">
        <v>102</v>
      </c>
      <c r="AH21" s="55">
        <v>101</v>
      </c>
      <c r="AI21" s="47"/>
      <c r="AJ21" s="47"/>
      <c r="AK21" s="47"/>
      <c r="AL21" s="45" t="s">
        <v>179</v>
      </c>
      <c r="AM21" s="55">
        <v>1</v>
      </c>
      <c r="AN21" s="55">
        <v>3</v>
      </c>
      <c r="AO21" s="55">
        <v>5</v>
      </c>
      <c r="AP21" s="55">
        <v>7</v>
      </c>
      <c r="AQ21" s="48">
        <v>9</v>
      </c>
      <c r="AR21" s="48">
        <v>11</v>
      </c>
      <c r="AS21" s="48">
        <v>13</v>
      </c>
      <c r="AT21" s="48">
        <v>15</v>
      </c>
      <c r="AU21" s="48">
        <v>17</v>
      </c>
      <c r="AV21" s="48">
        <v>19</v>
      </c>
      <c r="AW21" s="48">
        <v>21</v>
      </c>
      <c r="AX21" s="49">
        <v>23</v>
      </c>
      <c r="AY21" s="49">
        <v>25</v>
      </c>
      <c r="AZ21" s="43"/>
      <c r="BA21" s="43"/>
      <c r="BB21" s="43"/>
      <c r="BC21" s="43"/>
      <c r="BD21" s="43"/>
      <c r="BE21" s="45" t="s">
        <v>179</v>
      </c>
      <c r="BF21" s="43"/>
    </row>
    <row r="22" spans="1:58">
      <c r="A22" s="43"/>
      <c r="B22" s="43"/>
      <c r="C22" s="43"/>
      <c r="D22" s="43"/>
      <c r="E22" s="43"/>
      <c r="F22" s="49">
        <v>26</v>
      </c>
      <c r="G22" s="49">
        <v>24</v>
      </c>
      <c r="H22" s="49">
        <v>22</v>
      </c>
      <c r="I22" s="48">
        <v>20</v>
      </c>
      <c r="J22" s="48">
        <v>18</v>
      </c>
      <c r="K22" s="48">
        <v>16</v>
      </c>
      <c r="L22" s="48">
        <v>14</v>
      </c>
      <c r="M22" s="48">
        <v>12</v>
      </c>
      <c r="N22" s="48">
        <v>10</v>
      </c>
      <c r="O22" s="55">
        <v>8</v>
      </c>
      <c r="P22" s="55">
        <v>6</v>
      </c>
      <c r="Q22" s="55">
        <v>4</v>
      </c>
      <c r="R22" s="55">
        <v>2</v>
      </c>
      <c r="S22" s="45" t="s">
        <v>180</v>
      </c>
      <c r="T22" s="47"/>
      <c r="U22" s="47"/>
      <c r="V22" s="47"/>
      <c r="W22" s="55">
        <v>112</v>
      </c>
      <c r="X22" s="55">
        <v>111</v>
      </c>
      <c r="Y22" s="55">
        <v>110</v>
      </c>
      <c r="Z22" s="55">
        <v>109</v>
      </c>
      <c r="AA22" s="55">
        <v>108</v>
      </c>
      <c r="AB22" s="55">
        <v>107</v>
      </c>
      <c r="AC22" s="55">
        <v>106</v>
      </c>
      <c r="AD22" s="55">
        <v>105</v>
      </c>
      <c r="AE22" s="55">
        <v>104</v>
      </c>
      <c r="AF22" s="55">
        <v>103</v>
      </c>
      <c r="AG22" s="55">
        <v>102</v>
      </c>
      <c r="AH22" s="55">
        <v>101</v>
      </c>
      <c r="AI22" s="47"/>
      <c r="AJ22" s="47"/>
      <c r="AK22" s="47"/>
      <c r="AL22" s="45" t="s">
        <v>180</v>
      </c>
      <c r="AM22" s="55">
        <v>1</v>
      </c>
      <c r="AN22" s="55">
        <v>3</v>
      </c>
      <c r="AO22" s="55">
        <v>5</v>
      </c>
      <c r="AP22" s="55">
        <v>7</v>
      </c>
      <c r="AQ22" s="48">
        <v>9</v>
      </c>
      <c r="AR22" s="48">
        <v>11</v>
      </c>
      <c r="AS22" s="48">
        <v>13</v>
      </c>
      <c r="AT22" s="48">
        <v>15</v>
      </c>
      <c r="AU22" s="48">
        <v>17</v>
      </c>
      <c r="AV22" s="48">
        <v>19</v>
      </c>
      <c r="AW22" s="48">
        <v>21</v>
      </c>
      <c r="AX22" s="49">
        <v>23</v>
      </c>
      <c r="AY22" s="49">
        <v>25</v>
      </c>
      <c r="AZ22" s="43"/>
      <c r="BA22" s="43"/>
      <c r="BB22" s="43"/>
      <c r="BC22" s="43"/>
      <c r="BD22" s="43"/>
      <c r="BE22" s="45" t="s">
        <v>180</v>
      </c>
      <c r="BF22" s="43"/>
    </row>
    <row r="23" spans="1:58">
      <c r="A23" s="43"/>
      <c r="B23" s="43"/>
      <c r="C23" s="43"/>
      <c r="D23" s="43"/>
      <c r="E23" s="43"/>
      <c r="F23" s="43"/>
      <c r="G23" s="48">
        <v>24</v>
      </c>
      <c r="H23" s="48">
        <v>22</v>
      </c>
      <c r="I23" s="48">
        <v>20</v>
      </c>
      <c r="J23" s="48">
        <v>18</v>
      </c>
      <c r="K23" s="55">
        <v>16</v>
      </c>
      <c r="L23" s="55">
        <v>14</v>
      </c>
      <c r="M23" s="55">
        <v>12</v>
      </c>
      <c r="N23" s="55">
        <v>10</v>
      </c>
      <c r="O23" s="55">
        <v>8</v>
      </c>
      <c r="P23" s="55">
        <v>6</v>
      </c>
      <c r="Q23" s="55">
        <v>4</v>
      </c>
      <c r="R23" s="55">
        <v>2</v>
      </c>
      <c r="S23" s="45" t="s">
        <v>181</v>
      </c>
      <c r="T23" s="47"/>
      <c r="U23" s="47"/>
      <c r="V23" s="47"/>
      <c r="W23" s="55">
        <v>112</v>
      </c>
      <c r="X23" s="55">
        <v>111</v>
      </c>
      <c r="Y23" s="55">
        <v>110</v>
      </c>
      <c r="Z23" s="55">
        <v>109</v>
      </c>
      <c r="AA23" s="55">
        <v>108</v>
      </c>
      <c r="AB23" s="55">
        <v>107</v>
      </c>
      <c r="AC23" s="55">
        <v>106</v>
      </c>
      <c r="AD23" s="55">
        <v>105</v>
      </c>
      <c r="AE23" s="55">
        <v>104</v>
      </c>
      <c r="AF23" s="55">
        <v>103</v>
      </c>
      <c r="AG23" s="55">
        <v>102</v>
      </c>
      <c r="AH23" s="55">
        <v>101</v>
      </c>
      <c r="AI23" s="47"/>
      <c r="AJ23" s="47"/>
      <c r="AK23" s="47"/>
      <c r="AL23" s="45" t="s">
        <v>181</v>
      </c>
      <c r="AM23" s="55">
        <v>1</v>
      </c>
      <c r="AN23" s="55">
        <v>3</v>
      </c>
      <c r="AO23" s="55">
        <v>5</v>
      </c>
      <c r="AP23" s="55">
        <v>7</v>
      </c>
      <c r="AQ23" s="55">
        <v>9</v>
      </c>
      <c r="AR23" s="55">
        <v>11</v>
      </c>
      <c r="AS23" s="55">
        <v>13</v>
      </c>
      <c r="AT23" s="55">
        <v>15</v>
      </c>
      <c r="AU23" s="48">
        <v>17</v>
      </c>
      <c r="AV23" s="48">
        <v>19</v>
      </c>
      <c r="AW23" s="48">
        <v>21</v>
      </c>
      <c r="AX23" s="48">
        <v>23</v>
      </c>
      <c r="AY23" s="48">
        <v>25</v>
      </c>
      <c r="AZ23" s="43"/>
      <c r="BA23" s="43"/>
      <c r="BB23" s="43"/>
      <c r="BC23" s="43"/>
      <c r="BD23" s="43"/>
      <c r="BE23" s="45" t="s">
        <v>181</v>
      </c>
      <c r="BF23" s="43"/>
    </row>
    <row r="24" spans="1:58">
      <c r="A24" s="43"/>
      <c r="B24" s="43"/>
      <c r="C24" s="43"/>
      <c r="D24" s="43"/>
      <c r="E24" s="43"/>
      <c r="F24" s="43"/>
      <c r="G24" s="48">
        <v>24</v>
      </c>
      <c r="H24" s="48">
        <v>22</v>
      </c>
      <c r="I24" s="48">
        <v>20</v>
      </c>
      <c r="J24" s="48">
        <v>18</v>
      </c>
      <c r="K24" s="55">
        <v>16</v>
      </c>
      <c r="L24" s="55">
        <v>14</v>
      </c>
      <c r="M24" s="55">
        <v>12</v>
      </c>
      <c r="N24" s="55">
        <v>10</v>
      </c>
      <c r="O24" s="55">
        <v>8</v>
      </c>
      <c r="P24" s="55">
        <v>6</v>
      </c>
      <c r="Q24" s="55">
        <v>4</v>
      </c>
      <c r="R24" s="55">
        <v>2</v>
      </c>
      <c r="S24" s="45" t="s">
        <v>182</v>
      </c>
      <c r="T24" s="47"/>
      <c r="U24" s="47"/>
      <c r="V24" s="47"/>
      <c r="W24" s="47"/>
      <c r="X24" s="55">
        <v>111</v>
      </c>
      <c r="Y24" s="55">
        <v>110</v>
      </c>
      <c r="Z24" s="55">
        <v>109</v>
      </c>
      <c r="AA24" s="55">
        <v>108</v>
      </c>
      <c r="AB24" s="55">
        <v>107</v>
      </c>
      <c r="AC24" s="55">
        <v>106</v>
      </c>
      <c r="AD24" s="55">
        <v>105</v>
      </c>
      <c r="AE24" s="55">
        <v>104</v>
      </c>
      <c r="AF24" s="55">
        <v>103</v>
      </c>
      <c r="AG24" s="55">
        <v>102</v>
      </c>
      <c r="AH24" s="55">
        <v>101</v>
      </c>
      <c r="AI24" s="47"/>
      <c r="AJ24" s="47"/>
      <c r="AK24" s="47"/>
      <c r="AL24" s="45" t="s">
        <v>182</v>
      </c>
      <c r="AM24" s="55">
        <v>1</v>
      </c>
      <c r="AN24" s="55">
        <v>3</v>
      </c>
      <c r="AO24" s="55">
        <v>5</v>
      </c>
      <c r="AP24" s="55">
        <v>7</v>
      </c>
      <c r="AQ24" s="55">
        <v>9</v>
      </c>
      <c r="AR24" s="55">
        <v>11</v>
      </c>
      <c r="AS24" s="55">
        <v>13</v>
      </c>
      <c r="AT24" s="55">
        <v>15</v>
      </c>
      <c r="AU24" s="48">
        <v>17</v>
      </c>
      <c r="AV24" s="48">
        <v>19</v>
      </c>
      <c r="AW24" s="48">
        <v>21</v>
      </c>
      <c r="AX24" s="48">
        <v>23</v>
      </c>
      <c r="AY24" s="43"/>
      <c r="AZ24" s="43"/>
      <c r="BA24" s="43"/>
      <c r="BB24" s="43"/>
      <c r="BC24" s="43"/>
      <c r="BD24" s="43"/>
      <c r="BE24" s="45" t="s">
        <v>182</v>
      </c>
      <c r="BF24" s="43"/>
    </row>
    <row r="25" spans="1:58">
      <c r="A25" s="43"/>
      <c r="B25" s="43"/>
      <c r="C25" s="43"/>
      <c r="D25" s="43"/>
      <c r="E25" s="43"/>
      <c r="F25" s="43"/>
      <c r="G25" s="48">
        <v>24</v>
      </c>
      <c r="H25" s="48">
        <v>22</v>
      </c>
      <c r="I25" s="48">
        <v>20</v>
      </c>
      <c r="J25" s="48">
        <v>18</v>
      </c>
      <c r="K25" s="55">
        <v>16</v>
      </c>
      <c r="L25" s="55">
        <v>14</v>
      </c>
      <c r="M25" s="55">
        <v>12</v>
      </c>
      <c r="N25" s="55">
        <v>10</v>
      </c>
      <c r="O25" s="55">
        <v>8</v>
      </c>
      <c r="P25" s="55">
        <v>6</v>
      </c>
      <c r="Q25" s="55">
        <v>4</v>
      </c>
      <c r="R25" s="55">
        <v>2</v>
      </c>
      <c r="S25" s="45" t="s">
        <v>183</v>
      </c>
      <c r="T25" s="47"/>
      <c r="U25" s="47"/>
      <c r="V25" s="47"/>
      <c r="W25" s="47"/>
      <c r="X25" s="55">
        <v>111</v>
      </c>
      <c r="Y25" s="55">
        <v>110</v>
      </c>
      <c r="Z25" s="55">
        <v>109</v>
      </c>
      <c r="AA25" s="55">
        <v>108</v>
      </c>
      <c r="AB25" s="55">
        <v>107</v>
      </c>
      <c r="AC25" s="55">
        <v>106</v>
      </c>
      <c r="AD25" s="55">
        <v>105</v>
      </c>
      <c r="AE25" s="55">
        <v>104</v>
      </c>
      <c r="AF25" s="55">
        <v>103</v>
      </c>
      <c r="AG25" s="55">
        <v>102</v>
      </c>
      <c r="AH25" s="55">
        <v>101</v>
      </c>
      <c r="AI25" s="47"/>
      <c r="AJ25" s="47"/>
      <c r="AK25" s="47"/>
      <c r="AL25" s="45" t="s">
        <v>183</v>
      </c>
      <c r="AM25" s="55">
        <v>1</v>
      </c>
      <c r="AN25" s="55">
        <v>3</v>
      </c>
      <c r="AO25" s="55">
        <v>5</v>
      </c>
      <c r="AP25" s="55">
        <v>7</v>
      </c>
      <c r="AQ25" s="55">
        <v>9</v>
      </c>
      <c r="AR25" s="55">
        <v>11</v>
      </c>
      <c r="AS25" s="55">
        <v>13</v>
      </c>
      <c r="AT25" s="55">
        <v>15</v>
      </c>
      <c r="AU25" s="48">
        <v>17</v>
      </c>
      <c r="AV25" s="48">
        <v>19</v>
      </c>
      <c r="AW25" s="48">
        <v>21</v>
      </c>
      <c r="AX25" s="48">
        <v>23</v>
      </c>
      <c r="AY25" s="43"/>
      <c r="AZ25" s="43"/>
      <c r="BA25" s="43"/>
      <c r="BB25" s="43"/>
      <c r="BC25" s="43"/>
      <c r="BD25" s="43"/>
      <c r="BE25" s="45" t="s">
        <v>183</v>
      </c>
      <c r="BF25" s="43"/>
    </row>
    <row r="26" spans="1:58">
      <c r="A26" s="274"/>
      <c r="B26" s="274"/>
      <c r="C26" s="43"/>
      <c r="D26" s="43"/>
      <c r="E26" s="43"/>
      <c r="F26" s="43"/>
      <c r="G26" s="43"/>
      <c r="H26" s="55">
        <v>22</v>
      </c>
      <c r="I26" s="55">
        <v>20</v>
      </c>
      <c r="J26" s="55">
        <v>18</v>
      </c>
      <c r="K26" s="55">
        <v>16</v>
      </c>
      <c r="L26" s="55">
        <v>14</v>
      </c>
      <c r="M26" s="55">
        <v>12</v>
      </c>
      <c r="N26" s="55">
        <v>10</v>
      </c>
      <c r="O26" s="55">
        <v>8</v>
      </c>
      <c r="P26" s="55">
        <v>6</v>
      </c>
      <c r="Q26" s="55">
        <v>4</v>
      </c>
      <c r="R26" s="55">
        <v>2</v>
      </c>
      <c r="S26" s="45" t="s">
        <v>184</v>
      </c>
      <c r="T26" s="47"/>
      <c r="U26" s="47"/>
      <c r="V26" s="47"/>
      <c r="W26" s="47"/>
      <c r="X26" s="55">
        <v>110</v>
      </c>
      <c r="Y26" s="55">
        <v>109</v>
      </c>
      <c r="Z26" s="55">
        <v>108</v>
      </c>
      <c r="AA26" s="55">
        <v>107</v>
      </c>
      <c r="AB26" s="55">
        <v>106</v>
      </c>
      <c r="AC26" s="55">
        <v>105</v>
      </c>
      <c r="AD26" s="55">
        <v>104</v>
      </c>
      <c r="AE26" s="55">
        <v>103</v>
      </c>
      <c r="AF26" s="55">
        <v>102</v>
      </c>
      <c r="AG26" s="55">
        <v>101</v>
      </c>
      <c r="AH26" s="47"/>
      <c r="AI26" s="47"/>
      <c r="AJ26" s="47"/>
      <c r="AK26" s="47"/>
      <c r="AL26" s="45" t="s">
        <v>184</v>
      </c>
      <c r="AM26" s="55">
        <v>1</v>
      </c>
      <c r="AN26" s="55">
        <v>3</v>
      </c>
      <c r="AO26" s="55">
        <v>5</v>
      </c>
      <c r="AP26" s="55">
        <v>7</v>
      </c>
      <c r="AQ26" s="55">
        <v>9</v>
      </c>
      <c r="AR26" s="55">
        <v>11</v>
      </c>
      <c r="AS26" s="55">
        <v>13</v>
      </c>
      <c r="AT26" s="55">
        <v>15</v>
      </c>
      <c r="AU26" s="55">
        <v>17</v>
      </c>
      <c r="AV26" s="55">
        <v>19</v>
      </c>
      <c r="AW26" s="55">
        <v>21</v>
      </c>
      <c r="AX26" s="55">
        <v>23</v>
      </c>
      <c r="AY26" s="43"/>
      <c r="AZ26" s="43"/>
      <c r="BA26" s="43"/>
      <c r="BB26" s="43"/>
      <c r="BC26" s="43"/>
      <c r="BD26" s="43"/>
      <c r="BE26" s="45" t="s">
        <v>184</v>
      </c>
      <c r="BF26" s="43"/>
    </row>
    <row r="27" spans="1:58">
      <c r="A27" s="43"/>
      <c r="B27" s="43"/>
      <c r="C27" s="43"/>
      <c r="D27" s="43"/>
      <c r="E27" s="43"/>
      <c r="F27" s="43"/>
      <c r="G27" s="43"/>
      <c r="H27" s="55">
        <v>22</v>
      </c>
      <c r="I27" s="55">
        <v>20</v>
      </c>
      <c r="J27" s="55">
        <v>18</v>
      </c>
      <c r="K27" s="55">
        <v>16</v>
      </c>
      <c r="L27" s="55">
        <v>14</v>
      </c>
      <c r="M27" s="55">
        <v>12</v>
      </c>
      <c r="N27" s="55">
        <v>10</v>
      </c>
      <c r="O27" s="52">
        <v>8</v>
      </c>
      <c r="P27" s="52">
        <v>6</v>
      </c>
      <c r="Q27" s="52">
        <v>4</v>
      </c>
      <c r="R27" s="52">
        <v>2</v>
      </c>
      <c r="S27" s="45" t="s">
        <v>185</v>
      </c>
      <c r="T27" s="47"/>
      <c r="U27" s="47"/>
      <c r="V27" s="47"/>
      <c r="W27" s="47"/>
      <c r="X27" s="53">
        <v>110</v>
      </c>
      <c r="Y27" s="53">
        <v>109</v>
      </c>
      <c r="Z27" s="53">
        <v>108</v>
      </c>
      <c r="AA27" s="53">
        <v>107</v>
      </c>
      <c r="AB27" s="53">
        <v>106</v>
      </c>
      <c r="AC27" s="53">
        <v>105</v>
      </c>
      <c r="AD27" s="53">
        <v>104</v>
      </c>
      <c r="AE27" s="53">
        <v>103</v>
      </c>
      <c r="AF27" s="53">
        <v>102</v>
      </c>
      <c r="AG27" s="53">
        <v>101</v>
      </c>
      <c r="AH27" s="47"/>
      <c r="AI27" s="47"/>
      <c r="AJ27" s="47"/>
      <c r="AK27" s="47"/>
      <c r="AL27" s="45" t="s">
        <v>185</v>
      </c>
      <c r="AM27" s="52">
        <v>1</v>
      </c>
      <c r="AN27" s="52">
        <v>3</v>
      </c>
      <c r="AO27" s="52">
        <v>5</v>
      </c>
      <c r="AP27" s="52">
        <v>7</v>
      </c>
      <c r="AQ27" s="55">
        <v>9</v>
      </c>
      <c r="AR27" s="55">
        <v>11</v>
      </c>
      <c r="AS27" s="55">
        <v>13</v>
      </c>
      <c r="AT27" s="55">
        <v>15</v>
      </c>
      <c r="AU27" s="55">
        <v>17</v>
      </c>
      <c r="AV27" s="55">
        <v>19</v>
      </c>
      <c r="AW27" s="55">
        <v>21</v>
      </c>
      <c r="AX27" s="51"/>
      <c r="AY27" s="43"/>
      <c r="AZ27" s="43"/>
      <c r="BA27" s="43"/>
      <c r="BB27" s="43"/>
      <c r="BC27" s="43"/>
      <c r="BD27" s="43"/>
      <c r="BE27" s="45" t="s">
        <v>185</v>
      </c>
      <c r="BF27" s="43"/>
    </row>
    <row r="28" spans="1:58">
      <c r="A28" s="43"/>
      <c r="B28" s="43"/>
      <c r="C28" s="43"/>
      <c r="D28" s="43"/>
      <c r="E28" s="43"/>
      <c r="F28" s="43"/>
      <c r="G28" s="43"/>
      <c r="H28" s="55">
        <v>22</v>
      </c>
      <c r="I28" s="55">
        <v>20</v>
      </c>
      <c r="J28" s="55">
        <v>18</v>
      </c>
      <c r="K28" s="55">
        <v>16</v>
      </c>
      <c r="L28" s="55">
        <v>14</v>
      </c>
      <c r="M28" s="55">
        <v>12</v>
      </c>
      <c r="N28" s="55">
        <v>10</v>
      </c>
      <c r="O28" s="52">
        <v>8</v>
      </c>
      <c r="P28" s="52">
        <v>6</v>
      </c>
      <c r="Q28" s="52">
        <v>4</v>
      </c>
      <c r="R28" s="52">
        <v>2</v>
      </c>
      <c r="S28" s="45" t="s">
        <v>186</v>
      </c>
      <c r="T28" s="47"/>
      <c r="U28" s="47"/>
      <c r="V28" s="47"/>
      <c r="W28" s="47"/>
      <c r="X28" s="53">
        <v>110</v>
      </c>
      <c r="Y28" s="53">
        <v>109</v>
      </c>
      <c r="Z28" s="53">
        <v>108</v>
      </c>
      <c r="AA28" s="53">
        <v>107</v>
      </c>
      <c r="AB28" s="53">
        <v>106</v>
      </c>
      <c r="AC28" s="53">
        <v>105</v>
      </c>
      <c r="AD28" s="53">
        <v>104</v>
      </c>
      <c r="AE28" s="53">
        <v>103</v>
      </c>
      <c r="AF28" s="54">
        <v>102</v>
      </c>
      <c r="AG28" s="53">
        <v>101</v>
      </c>
      <c r="AH28" s="47"/>
      <c r="AI28" s="47"/>
      <c r="AJ28" s="47"/>
      <c r="AK28" s="47"/>
      <c r="AL28" s="45" t="s">
        <v>186</v>
      </c>
      <c r="AM28" s="52">
        <v>1</v>
      </c>
      <c r="AN28" s="52">
        <v>3</v>
      </c>
      <c r="AO28" s="52">
        <v>5</v>
      </c>
      <c r="AP28" s="52">
        <v>7</v>
      </c>
      <c r="AQ28" s="55">
        <v>9</v>
      </c>
      <c r="AR28" s="55">
        <v>11</v>
      </c>
      <c r="AS28" s="55">
        <v>13</v>
      </c>
      <c r="AT28" s="55">
        <v>15</v>
      </c>
      <c r="AU28" s="55">
        <v>17</v>
      </c>
      <c r="AV28" s="55">
        <v>19</v>
      </c>
      <c r="AW28" s="55">
        <v>21</v>
      </c>
      <c r="AX28" s="43"/>
      <c r="AY28" s="43"/>
      <c r="AZ28" s="43"/>
      <c r="BA28" s="43"/>
      <c r="BB28" s="43"/>
      <c r="BC28" s="43"/>
      <c r="BD28" s="43"/>
      <c r="BE28" s="45" t="s">
        <v>186</v>
      </c>
      <c r="BF28" s="43"/>
    </row>
    <row r="29" spans="1:58">
      <c r="A29" s="43"/>
      <c r="B29" s="43"/>
      <c r="C29" s="43"/>
      <c r="D29" s="43"/>
      <c r="E29" s="43"/>
      <c r="F29" s="43"/>
      <c r="G29" s="43"/>
      <c r="H29" s="43"/>
      <c r="I29" s="55">
        <v>20</v>
      </c>
      <c r="J29" s="55">
        <v>18</v>
      </c>
      <c r="K29" s="55">
        <v>16</v>
      </c>
      <c r="L29" s="55">
        <v>14</v>
      </c>
      <c r="M29" s="55">
        <v>12</v>
      </c>
      <c r="N29" s="55">
        <v>10</v>
      </c>
      <c r="O29" s="52">
        <v>8</v>
      </c>
      <c r="P29" s="52">
        <v>6</v>
      </c>
      <c r="Q29" s="52">
        <v>4</v>
      </c>
      <c r="R29" s="52">
        <v>2</v>
      </c>
      <c r="S29" s="45" t="s">
        <v>187</v>
      </c>
      <c r="T29" s="43"/>
      <c r="U29" s="43"/>
      <c r="V29" s="43"/>
      <c r="W29" s="43"/>
      <c r="X29" s="43"/>
      <c r="Y29" s="53">
        <v>109</v>
      </c>
      <c r="Z29" s="53">
        <v>108</v>
      </c>
      <c r="AA29" s="53">
        <v>107</v>
      </c>
      <c r="AB29" s="53">
        <v>106</v>
      </c>
      <c r="AC29" s="54">
        <v>105</v>
      </c>
      <c r="AD29" s="54">
        <v>104</v>
      </c>
      <c r="AE29" s="54">
        <v>103</v>
      </c>
      <c r="AF29" s="54">
        <v>102</v>
      </c>
      <c r="AG29" s="53">
        <v>101</v>
      </c>
      <c r="AH29" s="47"/>
      <c r="AI29" s="47"/>
      <c r="AJ29" s="47"/>
      <c r="AK29" s="47"/>
      <c r="AL29" s="45" t="s">
        <v>187</v>
      </c>
      <c r="AM29" s="52">
        <v>1</v>
      </c>
      <c r="AN29" s="52">
        <v>3</v>
      </c>
      <c r="AO29" s="52">
        <v>5</v>
      </c>
      <c r="AP29" s="52">
        <v>7</v>
      </c>
      <c r="AQ29" s="55">
        <v>9</v>
      </c>
      <c r="AR29" s="55">
        <v>11</v>
      </c>
      <c r="AS29" s="55">
        <v>13</v>
      </c>
      <c r="AT29" s="55">
        <v>15</v>
      </c>
      <c r="AU29" s="55">
        <v>17</v>
      </c>
      <c r="AV29" s="55">
        <v>19</v>
      </c>
      <c r="AW29" s="43"/>
      <c r="AX29" s="43"/>
      <c r="AY29" s="43"/>
      <c r="AZ29" s="43"/>
      <c r="BA29" s="43"/>
      <c r="BB29" s="43"/>
      <c r="BC29" s="43"/>
      <c r="BD29" s="43"/>
      <c r="BE29" s="45" t="s">
        <v>187</v>
      </c>
      <c r="BF29" s="43"/>
    </row>
    <row r="30" spans="1:58">
      <c r="A30" s="43"/>
      <c r="B30" s="43"/>
      <c r="C30" s="43"/>
      <c r="D30" s="43"/>
      <c r="E30" s="43"/>
      <c r="F30" s="43"/>
      <c r="G30" s="43"/>
      <c r="H30" s="43"/>
      <c r="I30" s="55">
        <v>20</v>
      </c>
      <c r="J30" s="55">
        <v>18</v>
      </c>
      <c r="K30" s="55">
        <v>16</v>
      </c>
      <c r="L30" s="55">
        <v>14</v>
      </c>
      <c r="M30" s="55">
        <v>12</v>
      </c>
      <c r="N30" s="55">
        <v>10</v>
      </c>
      <c r="O30" s="52">
        <v>8</v>
      </c>
      <c r="P30" s="52">
        <v>6</v>
      </c>
      <c r="Q30" s="52">
        <v>4</v>
      </c>
      <c r="R30" s="52">
        <v>2</v>
      </c>
      <c r="S30" s="45" t="s">
        <v>188</v>
      </c>
      <c r="T30" s="43"/>
      <c r="U30" s="43"/>
      <c r="V30" s="43"/>
      <c r="W30" s="43"/>
      <c r="X30" s="43"/>
      <c r="Y30" s="53">
        <v>109</v>
      </c>
      <c r="Z30" s="53">
        <v>108</v>
      </c>
      <c r="AA30" s="53">
        <v>107</v>
      </c>
      <c r="AB30" s="53">
        <v>106</v>
      </c>
      <c r="AC30" s="53">
        <v>105</v>
      </c>
      <c r="AD30" s="53">
        <v>104</v>
      </c>
      <c r="AE30" s="53">
        <v>103</v>
      </c>
      <c r="AF30" s="53">
        <v>102</v>
      </c>
      <c r="AG30" s="53">
        <v>101</v>
      </c>
      <c r="AH30" s="47"/>
      <c r="AI30" s="47"/>
      <c r="AJ30" s="47"/>
      <c r="AK30" s="47"/>
      <c r="AL30" s="45" t="s">
        <v>188</v>
      </c>
      <c r="AM30" s="52">
        <v>1</v>
      </c>
      <c r="AN30" s="52">
        <v>3</v>
      </c>
      <c r="AO30" s="52">
        <v>5</v>
      </c>
      <c r="AP30" s="52">
        <v>7</v>
      </c>
      <c r="AQ30" s="55">
        <v>9</v>
      </c>
      <c r="AR30" s="55">
        <v>11</v>
      </c>
      <c r="AS30" s="55">
        <v>13</v>
      </c>
      <c r="AT30" s="55">
        <v>15</v>
      </c>
      <c r="AU30" s="55">
        <v>17</v>
      </c>
      <c r="AV30" s="55">
        <v>19</v>
      </c>
      <c r="AW30" s="43"/>
      <c r="AX30" s="43"/>
      <c r="AY30" s="43"/>
      <c r="AZ30" s="43"/>
      <c r="BA30" s="43"/>
      <c r="BB30" s="43"/>
      <c r="BC30" s="43"/>
      <c r="BD30" s="43"/>
      <c r="BE30" s="45" t="s">
        <v>188</v>
      </c>
      <c r="BF30" s="43"/>
    </row>
    <row r="31" spans="1:58">
      <c r="A31" s="43"/>
      <c r="B31" s="43"/>
      <c r="C31" s="43"/>
      <c r="D31" s="43"/>
      <c r="E31" s="43"/>
      <c r="F31" s="43"/>
      <c r="G31" s="43"/>
      <c r="H31" s="43"/>
      <c r="I31" s="55">
        <v>20</v>
      </c>
      <c r="J31" s="55">
        <v>18</v>
      </c>
      <c r="K31" s="55">
        <v>16</v>
      </c>
      <c r="L31" s="55">
        <v>14</v>
      </c>
      <c r="M31" s="55">
        <v>12</v>
      </c>
      <c r="N31" s="55">
        <v>10</v>
      </c>
      <c r="O31" s="52">
        <v>8</v>
      </c>
      <c r="P31" s="52">
        <v>6</v>
      </c>
      <c r="Q31" s="52">
        <v>4</v>
      </c>
      <c r="R31" s="52">
        <v>2</v>
      </c>
      <c r="S31" s="45" t="s">
        <v>189</v>
      </c>
      <c r="T31" s="43"/>
      <c r="U31" s="43"/>
      <c r="V31" s="43"/>
      <c r="W31" s="43"/>
      <c r="X31" s="43"/>
      <c r="Y31" s="53">
        <v>108</v>
      </c>
      <c r="Z31" s="53">
        <v>107</v>
      </c>
      <c r="AA31" s="53">
        <v>106</v>
      </c>
      <c r="AB31" s="53">
        <v>105</v>
      </c>
      <c r="AC31" s="53">
        <v>104</v>
      </c>
      <c r="AD31" s="53">
        <v>103</v>
      </c>
      <c r="AE31" s="53">
        <v>102</v>
      </c>
      <c r="AF31" s="53">
        <v>101</v>
      </c>
      <c r="AG31" s="43"/>
      <c r="AH31" s="43"/>
      <c r="AI31" s="43"/>
      <c r="AJ31" s="43"/>
      <c r="AK31" s="43"/>
      <c r="AL31" s="45" t="s">
        <v>189</v>
      </c>
      <c r="AM31" s="52">
        <v>1</v>
      </c>
      <c r="AN31" s="52">
        <v>3</v>
      </c>
      <c r="AO31" s="52">
        <v>5</v>
      </c>
      <c r="AP31" s="52">
        <v>7</v>
      </c>
      <c r="AQ31" s="55">
        <v>9</v>
      </c>
      <c r="AR31" s="55">
        <v>11</v>
      </c>
      <c r="AS31" s="55">
        <v>13</v>
      </c>
      <c r="AT31" s="55">
        <v>15</v>
      </c>
      <c r="AU31" s="55">
        <v>17</v>
      </c>
      <c r="AV31" s="55">
        <v>19</v>
      </c>
      <c r="AW31" s="43"/>
      <c r="AX31" s="43"/>
      <c r="AY31" s="43"/>
      <c r="AZ31" s="43"/>
      <c r="BA31" s="43"/>
      <c r="BB31" s="43"/>
      <c r="BC31" s="43"/>
      <c r="BD31" s="43"/>
      <c r="BE31" s="45" t="s">
        <v>189</v>
      </c>
      <c r="BF31" s="43"/>
    </row>
    <row r="32" spans="1:58">
      <c r="A32" s="43"/>
      <c r="B32" s="43"/>
      <c r="C32" s="43"/>
      <c r="D32" s="43"/>
      <c r="E32" s="43"/>
      <c r="F32" s="43"/>
      <c r="G32" s="43"/>
      <c r="H32" s="43"/>
      <c r="I32" s="43"/>
      <c r="J32" s="55">
        <v>18</v>
      </c>
      <c r="K32" s="55">
        <v>16</v>
      </c>
      <c r="L32" s="55">
        <v>14</v>
      </c>
      <c r="M32" s="55">
        <v>12</v>
      </c>
      <c r="N32" s="55">
        <v>10</v>
      </c>
      <c r="O32" s="52">
        <v>8</v>
      </c>
      <c r="P32" s="52">
        <v>6</v>
      </c>
      <c r="Q32" s="52">
        <v>4</v>
      </c>
      <c r="R32" s="52">
        <v>2</v>
      </c>
      <c r="S32" s="45" t="s">
        <v>190</v>
      </c>
      <c r="T32" s="43"/>
      <c r="U32" s="43"/>
      <c r="V32" s="43"/>
      <c r="W32" s="43"/>
      <c r="X32" s="43"/>
      <c r="Y32" s="53">
        <v>108</v>
      </c>
      <c r="Z32" s="53">
        <v>107</v>
      </c>
      <c r="AA32" s="53">
        <v>106</v>
      </c>
      <c r="AB32" s="53">
        <v>105</v>
      </c>
      <c r="AC32" s="53">
        <v>104</v>
      </c>
      <c r="AD32" s="53">
        <v>103</v>
      </c>
      <c r="AE32" s="53">
        <v>102</v>
      </c>
      <c r="AF32" s="53">
        <v>101</v>
      </c>
      <c r="AG32" s="43"/>
      <c r="AH32" s="43"/>
      <c r="AI32" s="43"/>
      <c r="AJ32" s="43"/>
      <c r="AK32" s="43"/>
      <c r="AL32" s="45" t="s">
        <v>190</v>
      </c>
      <c r="AM32" s="52">
        <v>1</v>
      </c>
      <c r="AN32" s="52">
        <v>3</v>
      </c>
      <c r="AO32" s="52">
        <v>5</v>
      </c>
      <c r="AP32" s="52">
        <v>7</v>
      </c>
      <c r="AQ32" s="55">
        <v>9</v>
      </c>
      <c r="AR32" s="55">
        <v>11</v>
      </c>
      <c r="AS32" s="55">
        <v>13</v>
      </c>
      <c r="AT32" s="55">
        <v>15</v>
      </c>
      <c r="AU32" s="55">
        <v>17</v>
      </c>
      <c r="AV32" s="55">
        <v>19</v>
      </c>
      <c r="AW32" s="43"/>
      <c r="AX32" s="43"/>
      <c r="AY32" s="43"/>
      <c r="AZ32" s="43"/>
      <c r="BA32" s="43"/>
      <c r="BB32" s="43"/>
      <c r="BC32" s="43"/>
      <c r="BD32" s="43"/>
      <c r="BE32" s="45" t="s">
        <v>190</v>
      </c>
      <c r="BF32" s="43"/>
    </row>
    <row r="33" spans="1:58">
      <c r="A33" s="43"/>
      <c r="B33" s="43"/>
      <c r="C33" s="43"/>
      <c r="D33" s="43"/>
      <c r="E33" s="43"/>
      <c r="F33" s="43"/>
      <c r="G33" s="43"/>
      <c r="H33" s="43"/>
      <c r="I33" s="43"/>
      <c r="J33" s="55">
        <v>18</v>
      </c>
      <c r="K33" s="55">
        <v>16</v>
      </c>
      <c r="L33" s="55">
        <v>14</v>
      </c>
      <c r="M33" s="55">
        <v>12</v>
      </c>
      <c r="N33" s="55">
        <v>10</v>
      </c>
      <c r="O33" s="52">
        <v>8</v>
      </c>
      <c r="P33" s="52">
        <v>6</v>
      </c>
      <c r="Q33" s="52">
        <v>4</v>
      </c>
      <c r="R33" s="52">
        <v>2</v>
      </c>
      <c r="S33" s="45" t="s">
        <v>191</v>
      </c>
      <c r="T33" s="43"/>
      <c r="U33" s="43"/>
      <c r="V33" s="43"/>
      <c r="W33" s="43"/>
      <c r="X33" s="43"/>
      <c r="Y33" s="53">
        <v>108</v>
      </c>
      <c r="Z33" s="53">
        <v>107</v>
      </c>
      <c r="AA33" s="53">
        <v>106</v>
      </c>
      <c r="AB33" s="53">
        <v>105</v>
      </c>
      <c r="AC33" s="53">
        <v>104</v>
      </c>
      <c r="AD33" s="53">
        <v>103</v>
      </c>
      <c r="AE33" s="53">
        <v>102</v>
      </c>
      <c r="AF33" s="53">
        <v>101</v>
      </c>
      <c r="AG33" s="43"/>
      <c r="AH33" s="43"/>
      <c r="AI33" s="43"/>
      <c r="AJ33" s="43"/>
      <c r="AK33" s="43"/>
      <c r="AL33" s="45" t="s">
        <v>191</v>
      </c>
      <c r="AM33" s="52">
        <v>1</v>
      </c>
      <c r="AN33" s="52">
        <v>3</v>
      </c>
      <c r="AO33" s="52">
        <v>5</v>
      </c>
      <c r="AP33" s="52">
        <v>7</v>
      </c>
      <c r="AQ33" s="55">
        <v>9</v>
      </c>
      <c r="AR33" s="55">
        <v>11</v>
      </c>
      <c r="AS33" s="55">
        <v>13</v>
      </c>
      <c r="AT33" s="55">
        <v>15</v>
      </c>
      <c r="AU33" s="55">
        <v>17</v>
      </c>
      <c r="AV33" s="43"/>
      <c r="AW33" s="43"/>
      <c r="AX33" s="43"/>
      <c r="AY33" s="43"/>
      <c r="AZ33" s="43"/>
      <c r="BA33" s="43"/>
      <c r="BB33" s="43"/>
      <c r="BC33" s="43"/>
      <c r="BD33" s="43"/>
      <c r="BE33" s="45" t="s">
        <v>191</v>
      </c>
      <c r="BF33" s="43"/>
    </row>
    <row r="34" spans="1:58">
      <c r="A34" s="43"/>
      <c r="B34" s="43"/>
      <c r="C34" s="43"/>
      <c r="D34" s="43"/>
      <c r="E34" s="43"/>
      <c r="F34" s="43"/>
      <c r="G34" s="43"/>
      <c r="H34" s="43"/>
      <c r="I34" s="43"/>
      <c r="J34" s="55">
        <v>18</v>
      </c>
      <c r="K34" s="55">
        <v>16</v>
      </c>
      <c r="L34" s="55">
        <v>14</v>
      </c>
      <c r="M34" s="55">
        <v>12</v>
      </c>
      <c r="N34" s="55">
        <v>10</v>
      </c>
      <c r="O34" s="52">
        <v>8</v>
      </c>
      <c r="P34" s="52">
        <v>6</v>
      </c>
      <c r="Q34" s="52">
        <v>4</v>
      </c>
      <c r="R34" s="52">
        <v>2</v>
      </c>
      <c r="S34" s="45" t="s">
        <v>192</v>
      </c>
      <c r="T34" s="43"/>
      <c r="U34" s="43"/>
      <c r="V34" s="43"/>
      <c r="W34" s="43"/>
      <c r="X34" s="43"/>
      <c r="Y34" s="47"/>
      <c r="Z34" s="54">
        <v>107</v>
      </c>
      <c r="AA34" s="53">
        <v>106</v>
      </c>
      <c r="AB34" s="53">
        <v>105</v>
      </c>
      <c r="AC34" s="53">
        <v>104</v>
      </c>
      <c r="AD34" s="53">
        <v>103</v>
      </c>
      <c r="AE34" s="53">
        <v>102</v>
      </c>
      <c r="AF34" s="53">
        <v>101</v>
      </c>
      <c r="AG34" s="43"/>
      <c r="AH34" s="43"/>
      <c r="AI34" s="43"/>
      <c r="AJ34" s="43"/>
      <c r="AK34" s="43"/>
      <c r="AL34" s="45" t="s">
        <v>192</v>
      </c>
      <c r="AM34" s="52">
        <v>1</v>
      </c>
      <c r="AN34" s="52">
        <v>3</v>
      </c>
      <c r="AO34" s="52">
        <v>5</v>
      </c>
      <c r="AP34" s="52">
        <v>7</v>
      </c>
      <c r="AQ34" s="55">
        <v>9</v>
      </c>
      <c r="AR34" s="55">
        <v>11</v>
      </c>
      <c r="AS34" s="55">
        <v>13</v>
      </c>
      <c r="AT34" s="55">
        <v>15</v>
      </c>
      <c r="AU34" s="55">
        <v>17</v>
      </c>
      <c r="AV34" s="43"/>
      <c r="AW34" s="43"/>
      <c r="AX34" s="43"/>
      <c r="AY34" s="43"/>
      <c r="AZ34" s="43"/>
      <c r="BA34" s="43"/>
      <c r="BB34" s="43"/>
      <c r="BC34" s="43"/>
      <c r="BD34" s="43"/>
      <c r="BE34" s="45" t="s">
        <v>192</v>
      </c>
      <c r="BF34" s="43"/>
    </row>
    <row r="35" spans="1:58">
      <c r="A35" s="274"/>
      <c r="B35" s="274"/>
      <c r="C35" s="43"/>
      <c r="D35" s="43"/>
      <c r="E35" s="43"/>
      <c r="F35" s="43"/>
      <c r="G35" s="43"/>
      <c r="H35" s="43"/>
      <c r="I35" s="43"/>
      <c r="J35" s="43"/>
      <c r="K35" s="55">
        <v>16</v>
      </c>
      <c r="L35" s="56">
        <v>14</v>
      </c>
      <c r="M35" s="56">
        <v>12</v>
      </c>
      <c r="N35" s="56">
        <v>10</v>
      </c>
      <c r="O35" s="57">
        <v>8</v>
      </c>
      <c r="P35" s="57">
        <v>6</v>
      </c>
      <c r="Q35" s="57">
        <v>4</v>
      </c>
      <c r="R35" s="52">
        <v>2</v>
      </c>
      <c r="S35" s="45" t="s">
        <v>193</v>
      </c>
      <c r="T35" s="43"/>
      <c r="U35" s="43"/>
      <c r="V35" s="43"/>
      <c r="W35" s="43"/>
      <c r="X35" s="43"/>
      <c r="Y35" s="47"/>
      <c r="Z35" s="53">
        <v>107</v>
      </c>
      <c r="AA35" s="58">
        <v>106</v>
      </c>
      <c r="AB35" s="58">
        <v>105</v>
      </c>
      <c r="AC35" s="58">
        <v>104</v>
      </c>
      <c r="AD35" s="58">
        <v>103</v>
      </c>
      <c r="AE35" s="58">
        <v>102</v>
      </c>
      <c r="AF35" s="53">
        <v>101</v>
      </c>
      <c r="AG35" s="43"/>
      <c r="AH35" s="43"/>
      <c r="AI35" s="43"/>
      <c r="AJ35" s="43"/>
      <c r="AK35" s="43"/>
      <c r="AL35" s="45" t="s">
        <v>193</v>
      </c>
      <c r="AM35" s="52">
        <v>1</v>
      </c>
      <c r="AN35" s="57">
        <v>3</v>
      </c>
      <c r="AO35" s="57">
        <v>5</v>
      </c>
      <c r="AP35" s="57">
        <v>7</v>
      </c>
      <c r="AQ35" s="56">
        <v>9</v>
      </c>
      <c r="AR35" s="56">
        <v>11</v>
      </c>
      <c r="AS35" s="56">
        <v>13</v>
      </c>
      <c r="AT35" s="56">
        <v>15</v>
      </c>
      <c r="AU35" s="55">
        <v>17</v>
      </c>
      <c r="AV35" s="43"/>
      <c r="AW35" s="43"/>
      <c r="AX35" s="43"/>
      <c r="AY35" s="43"/>
      <c r="AZ35" s="43"/>
      <c r="BA35" s="43"/>
      <c r="BB35" s="43"/>
      <c r="BC35" s="43"/>
      <c r="BD35" s="43"/>
      <c r="BE35" s="45" t="s">
        <v>193</v>
      </c>
      <c r="BF35" s="43"/>
    </row>
    <row r="36" spans="1:58" ht="16" thickBot="1">
      <c r="A36" s="43"/>
      <c r="B36" s="43"/>
      <c r="C36" s="43"/>
      <c r="D36" s="43"/>
      <c r="E36" s="43"/>
      <c r="F36" s="43"/>
      <c r="G36" s="43"/>
      <c r="H36" s="43"/>
      <c r="I36" s="43"/>
      <c r="J36" s="43"/>
      <c r="K36" s="51"/>
      <c r="L36" s="51"/>
      <c r="M36" s="51"/>
      <c r="N36" s="51"/>
      <c r="O36" s="51"/>
      <c r="P36" s="51"/>
      <c r="Q36" s="51"/>
      <c r="R36" s="51"/>
      <c r="S36" s="43"/>
      <c r="T36" s="43"/>
      <c r="U36" s="43"/>
      <c r="V36" s="43"/>
      <c r="W36" s="43"/>
      <c r="X36" s="43"/>
      <c r="Y36" s="43"/>
      <c r="Z36" s="51"/>
      <c r="AA36" s="51"/>
      <c r="AB36" s="51"/>
      <c r="AC36" s="51"/>
      <c r="AD36" s="51"/>
      <c r="AE36" s="51"/>
      <c r="AF36" s="51"/>
      <c r="AG36" s="43"/>
      <c r="AH36" s="43"/>
      <c r="AI36" s="43"/>
      <c r="AJ36" s="43"/>
      <c r="AK36" s="43"/>
      <c r="AL36" s="43"/>
      <c r="AM36" s="51"/>
      <c r="AN36" s="51"/>
      <c r="AO36" s="51"/>
      <c r="AP36" s="51"/>
      <c r="AQ36" s="51"/>
      <c r="AR36" s="51"/>
      <c r="AS36" s="51"/>
      <c r="AT36" s="51"/>
      <c r="AU36" s="51"/>
      <c r="AV36" s="43"/>
      <c r="AW36" s="43"/>
      <c r="AX36" s="43"/>
      <c r="AY36" s="43"/>
      <c r="AZ36" s="43"/>
      <c r="BA36" s="43"/>
      <c r="BB36" s="43"/>
      <c r="BC36" s="43"/>
      <c r="BD36" s="43"/>
      <c r="BE36" s="43"/>
      <c r="BF36" s="43"/>
    </row>
    <row r="37" spans="1:58" ht="63" thickBot="1">
      <c r="A37" s="43"/>
      <c r="B37" s="43"/>
      <c r="C37" s="43"/>
      <c r="D37" s="43"/>
      <c r="E37" s="43"/>
      <c r="F37" s="43"/>
      <c r="G37" s="43"/>
      <c r="H37" s="43"/>
      <c r="I37" s="43"/>
      <c r="J37" s="43"/>
      <c r="K37" s="43"/>
      <c r="L37" s="43"/>
      <c r="M37" s="43"/>
      <c r="N37" s="43"/>
      <c r="O37" s="43"/>
      <c r="P37" s="43"/>
      <c r="Q37" s="43"/>
      <c r="R37" s="43"/>
      <c r="S37" s="43"/>
      <c r="T37" s="43"/>
      <c r="U37" s="43"/>
      <c r="V37" s="43"/>
      <c r="W37" s="281" t="s">
        <v>194</v>
      </c>
      <c r="X37" s="282"/>
      <c r="Y37" s="282"/>
      <c r="Z37" s="282"/>
      <c r="AA37" s="282"/>
      <c r="AB37" s="283"/>
      <c r="AC37" s="283"/>
      <c r="AD37" s="283"/>
      <c r="AE37" s="283"/>
      <c r="AF37" s="283"/>
      <c r="AG37" s="283"/>
      <c r="AH37" s="283"/>
      <c r="AI37" s="284"/>
      <c r="AJ37" s="43"/>
      <c r="AK37" s="43"/>
      <c r="AL37" s="43"/>
      <c r="AM37" s="43"/>
      <c r="AN37" s="43"/>
      <c r="AO37" s="43"/>
      <c r="AP37" s="43"/>
      <c r="AQ37" s="43"/>
      <c r="AR37" s="43"/>
      <c r="AS37" s="43"/>
      <c r="AT37" s="43"/>
      <c r="AU37" s="43"/>
      <c r="AV37" s="43"/>
      <c r="AW37" s="43"/>
      <c r="AX37" s="43"/>
      <c r="AY37" s="43"/>
      <c r="AZ37" s="43"/>
      <c r="BA37" s="43"/>
      <c r="BB37" s="43"/>
      <c r="BC37" s="43"/>
      <c r="BD37" s="43"/>
      <c r="BE37" s="43"/>
      <c r="BF37" s="43"/>
    </row>
    <row r="38" spans="1:58" ht="20" thickBot="1">
      <c r="A38" s="43"/>
      <c r="B38" s="43"/>
      <c r="C38" s="43"/>
      <c r="D38" s="285" t="s">
        <v>195</v>
      </c>
      <c r="E38" s="286"/>
      <c r="F38" s="286"/>
      <c r="G38" s="286"/>
      <c r="H38" s="286"/>
      <c r="I38" s="286"/>
      <c r="J38" s="286"/>
      <c r="K38" s="286"/>
      <c r="L38" s="286"/>
      <c r="M38" s="286"/>
      <c r="N38" s="286"/>
      <c r="O38" s="286"/>
      <c r="P38" s="286"/>
      <c r="Q38" s="286"/>
      <c r="R38" s="286"/>
      <c r="S38" s="286"/>
      <c r="T38" s="286"/>
      <c r="U38" s="286"/>
      <c r="V38" s="286"/>
      <c r="W38" s="286"/>
      <c r="X38" s="286"/>
      <c r="Y38" s="286"/>
      <c r="Z38" s="286"/>
      <c r="AA38" s="287"/>
      <c r="AB38" s="59"/>
      <c r="AC38" s="59"/>
      <c r="AD38" s="59"/>
      <c r="AE38" s="59"/>
      <c r="AF38" s="59"/>
      <c r="AG38" s="59"/>
      <c r="AH38" s="59"/>
      <c r="AI38" s="60"/>
      <c r="AJ38" s="43"/>
      <c r="AK38" s="43"/>
      <c r="AL38" s="43"/>
      <c r="AM38" s="43"/>
      <c r="AN38" s="43"/>
      <c r="AO38" s="43"/>
      <c r="AP38" s="43"/>
      <c r="AQ38" s="43"/>
      <c r="AR38" s="43"/>
      <c r="AS38" s="43"/>
      <c r="AT38" s="43"/>
      <c r="AU38" s="43"/>
      <c r="AV38" s="43"/>
      <c r="AW38" s="43" t="s">
        <v>196</v>
      </c>
      <c r="AX38" s="43"/>
      <c r="AY38" s="43"/>
      <c r="AZ38" s="43"/>
      <c r="BA38" s="43"/>
      <c r="BB38" s="43"/>
      <c r="BC38" s="43"/>
      <c r="BD38" s="43"/>
      <c r="BE38" s="43"/>
      <c r="BF38" s="43"/>
    </row>
    <row r="39" spans="1:58" ht="20" thickBot="1">
      <c r="A39" s="43"/>
      <c r="B39" s="43"/>
      <c r="C39" s="43"/>
      <c r="D39" s="288" t="s">
        <v>197</v>
      </c>
      <c r="E39" s="289"/>
      <c r="F39" s="289"/>
      <c r="G39" s="289"/>
      <c r="H39" s="289"/>
      <c r="I39" s="289"/>
      <c r="J39" s="289"/>
      <c r="K39" s="289"/>
      <c r="L39" s="296" t="s">
        <v>198</v>
      </c>
      <c r="M39" s="297"/>
      <c r="N39" s="297"/>
      <c r="O39" s="297"/>
      <c r="P39" s="297"/>
      <c r="Q39" s="297"/>
      <c r="R39" s="297"/>
      <c r="S39" s="297"/>
      <c r="T39" s="298" t="s">
        <v>199</v>
      </c>
      <c r="U39" s="299"/>
      <c r="V39" s="299"/>
      <c r="W39" s="299"/>
      <c r="X39" s="299"/>
      <c r="Y39" s="299"/>
      <c r="Z39" s="299"/>
      <c r="AA39" s="300"/>
      <c r="AB39" s="290" t="s">
        <v>200</v>
      </c>
      <c r="AC39" s="291"/>
      <c r="AD39" s="291"/>
      <c r="AE39" s="291"/>
      <c r="AF39" s="291"/>
      <c r="AG39" s="291"/>
      <c r="AH39" s="291"/>
      <c r="AI39" s="292"/>
      <c r="AJ39" s="43"/>
      <c r="AK39" s="293"/>
      <c r="AL39" s="293"/>
      <c r="AM39" s="294" t="s">
        <v>201</v>
      </c>
      <c r="AN39" s="295"/>
      <c r="AO39" s="43"/>
      <c r="AP39" s="43"/>
      <c r="AQ39" s="43"/>
      <c r="AR39" s="43"/>
      <c r="AS39" s="43"/>
      <c r="AT39" s="43"/>
      <c r="AU39" s="43"/>
      <c r="AV39" s="43"/>
      <c r="AW39" s="43"/>
      <c r="AX39" s="43"/>
      <c r="AY39" s="43"/>
      <c r="AZ39" s="43"/>
      <c r="BA39" s="43"/>
      <c r="BB39" s="43"/>
      <c r="BC39" s="43"/>
      <c r="BD39" s="43"/>
      <c r="BE39" s="43"/>
      <c r="BF39" s="43"/>
    </row>
    <row r="40" spans="1:58" ht="19">
      <c r="A40" s="43"/>
      <c r="B40" s="43"/>
      <c r="C40" s="43"/>
      <c r="T40" s="301"/>
      <c r="U40" s="301"/>
      <c r="V40" s="301"/>
      <c r="W40" s="301"/>
      <c r="X40" s="301"/>
      <c r="Y40" s="301"/>
      <c r="Z40" s="301"/>
      <c r="AA40" s="301"/>
      <c r="AB40" s="43"/>
      <c r="AC40" s="43"/>
      <c r="AD40" s="43"/>
      <c r="AE40" s="43"/>
      <c r="AF40" s="43"/>
      <c r="AG40" s="43"/>
      <c r="AH40" s="43"/>
      <c r="AI40" s="43"/>
      <c r="AJ40" s="43"/>
      <c r="AK40" s="43"/>
      <c r="AL40" s="43"/>
      <c r="AM40" s="302"/>
      <c r="AN40" s="302"/>
      <c r="AO40" s="43"/>
      <c r="AP40" s="43"/>
      <c r="AQ40" s="43"/>
      <c r="AR40" s="43"/>
      <c r="AS40" s="43"/>
      <c r="AT40" s="43"/>
      <c r="AU40" s="43"/>
      <c r="AV40" s="43"/>
      <c r="AW40" s="43"/>
      <c r="AX40" s="43"/>
      <c r="AY40" s="43"/>
      <c r="AZ40" s="43"/>
      <c r="BA40" s="43"/>
      <c r="BB40" s="43"/>
      <c r="BC40" s="43"/>
      <c r="BD40" s="43"/>
      <c r="BE40" s="43"/>
      <c r="BF40" s="43"/>
    </row>
  </sheetData>
  <sheetProtection sheet="1" objects="1" scenarios="1" selectLockedCells="1"/>
  <mergeCells count="17">
    <mergeCell ref="AK39:AL39"/>
    <mergeCell ref="AM39:AN39"/>
    <mergeCell ref="L39:S39"/>
    <mergeCell ref="T39:AA39"/>
    <mergeCell ref="T40:AA40"/>
    <mergeCell ref="AM40:AN40"/>
    <mergeCell ref="A35:B35"/>
    <mergeCell ref="W37:AI37"/>
    <mergeCell ref="D38:AA38"/>
    <mergeCell ref="D39:K39"/>
    <mergeCell ref="AB39:AI39"/>
    <mergeCell ref="A26:B26"/>
    <mergeCell ref="O1:AP1"/>
    <mergeCell ref="O2:AP2"/>
    <mergeCell ref="O4:R4"/>
    <mergeCell ref="T4:AK4"/>
    <mergeCell ref="A16:B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1CF6CA-889D-4B95-A8C1-4B4E92B0E2E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450553-2FC1-452F-9B47-C8C45B245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5ED3752-1B8C-492D-81DD-CAA1EFBED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READ FIRST - INSTRUCTIONS</vt:lpstr>
      <vt:lpstr>Sheet1</vt:lpstr>
      <vt:lpstr>TICKET REVENUE WORK TABLE</vt:lpstr>
      <vt:lpstr>PROFIT &amp; LOSS </vt:lpstr>
      <vt:lpstr>FORD VENUE MAP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Ly Rozas</dc:creator>
  <cp:keywords/>
  <dc:description/>
  <cp:lastModifiedBy>Microsoft Office User</cp:lastModifiedBy>
  <cp:revision/>
  <dcterms:created xsi:type="dcterms:W3CDTF">2021-09-08T03:20:40Z</dcterms:created>
  <dcterms:modified xsi:type="dcterms:W3CDTF">2021-09-30T16:28:10Z</dcterms:modified>
  <cp:category/>
  <cp:contentStatus/>
</cp:coreProperties>
</file>